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yton\Dropbox\Business Edge Shared Drive\Business Edge files (1)\03 - marketing\Cashflow in a Crisis\Webinar tools\"/>
    </mc:Choice>
  </mc:AlternateContent>
  <xr:revisionPtr revIDLastSave="0" documentId="13_ncr:1_{6FDFDB4F-C57C-4FB7-8CB7-EF5F84F5AC9C}" xr6:coauthVersionLast="45" xr6:coauthVersionMax="45" xr10:uidLastSave="{00000000-0000-0000-0000-000000000000}"/>
  <bookViews>
    <workbookView xWindow="-120" yWindow="-120" windowWidth="29040" windowHeight="15840" activeTab="1" xr2:uid="{3CEDF056-5648-427F-80F2-5877EA750F89}"/>
  </bookViews>
  <sheets>
    <sheet name="Cover" sheetId="5" r:id="rId1"/>
    <sheet name="Base Scenario" sheetId="1" r:id="rId2"/>
    <sheet name="Scenario Planner" sheetId="2" r:id="rId3"/>
    <sheet name="Scenario Impact Summar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D101" i="1" l="1"/>
  <c r="E101" i="1"/>
  <c r="F101" i="1"/>
  <c r="G101" i="1"/>
  <c r="H101" i="1"/>
  <c r="I101" i="1"/>
  <c r="J101" i="1"/>
  <c r="K101" i="1"/>
  <c r="L101" i="1"/>
  <c r="M101" i="1"/>
  <c r="N101" i="1"/>
  <c r="C101" i="1"/>
  <c r="D102" i="2"/>
  <c r="E102" i="2"/>
  <c r="F102" i="2"/>
  <c r="G102" i="2"/>
  <c r="H102" i="2"/>
  <c r="I102" i="2"/>
  <c r="J102" i="2"/>
  <c r="K102" i="2"/>
  <c r="L102" i="2"/>
  <c r="M102" i="2"/>
  <c r="N102" i="2"/>
  <c r="C102" i="2"/>
  <c r="D7" i="2"/>
  <c r="E7" i="2"/>
  <c r="F7" i="2"/>
  <c r="G7" i="2"/>
  <c r="H7" i="2"/>
  <c r="I7" i="2"/>
  <c r="J7" i="2"/>
  <c r="K7" i="2"/>
  <c r="L7" i="2"/>
  <c r="M7" i="2"/>
  <c r="N7" i="2"/>
  <c r="D8" i="2"/>
  <c r="E8" i="2"/>
  <c r="F8" i="2"/>
  <c r="G8" i="2"/>
  <c r="H8" i="2"/>
  <c r="I8" i="2"/>
  <c r="J8" i="2"/>
  <c r="K8" i="2"/>
  <c r="L8" i="2"/>
  <c r="M8" i="2"/>
  <c r="N8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K33" i="2"/>
  <c r="L33" i="2"/>
  <c r="M33" i="2"/>
  <c r="N33" i="2"/>
  <c r="D34" i="2"/>
  <c r="E34" i="2"/>
  <c r="F34" i="2"/>
  <c r="G34" i="2"/>
  <c r="H34" i="2"/>
  <c r="I34" i="2"/>
  <c r="J34" i="2"/>
  <c r="K34" i="2"/>
  <c r="L34" i="2"/>
  <c r="M34" i="2"/>
  <c r="N34" i="2"/>
  <c r="D35" i="2"/>
  <c r="E35" i="2"/>
  <c r="F35" i="2"/>
  <c r="G35" i="2"/>
  <c r="H35" i="2"/>
  <c r="I35" i="2"/>
  <c r="J35" i="2"/>
  <c r="K35" i="2"/>
  <c r="L35" i="2"/>
  <c r="M35" i="2"/>
  <c r="N35" i="2"/>
  <c r="D36" i="2"/>
  <c r="E36" i="2"/>
  <c r="F36" i="2"/>
  <c r="G36" i="2"/>
  <c r="H36" i="2"/>
  <c r="I36" i="2"/>
  <c r="J36" i="2"/>
  <c r="K36" i="2"/>
  <c r="L36" i="2"/>
  <c r="M36" i="2"/>
  <c r="N36" i="2"/>
  <c r="D37" i="2"/>
  <c r="E37" i="2"/>
  <c r="F37" i="2"/>
  <c r="G37" i="2"/>
  <c r="H37" i="2"/>
  <c r="I37" i="2"/>
  <c r="J37" i="2"/>
  <c r="K37" i="2"/>
  <c r="L37" i="2"/>
  <c r="M37" i="2"/>
  <c r="N37" i="2"/>
  <c r="D40" i="2"/>
  <c r="E40" i="2"/>
  <c r="F40" i="2"/>
  <c r="G40" i="2"/>
  <c r="H40" i="2"/>
  <c r="I40" i="2"/>
  <c r="J40" i="2"/>
  <c r="K40" i="2"/>
  <c r="L40" i="2"/>
  <c r="M40" i="2"/>
  <c r="N40" i="2"/>
  <c r="D41" i="2"/>
  <c r="E41" i="2"/>
  <c r="F41" i="2"/>
  <c r="G41" i="2"/>
  <c r="H41" i="2"/>
  <c r="I41" i="2"/>
  <c r="J41" i="2"/>
  <c r="K41" i="2"/>
  <c r="L41" i="2"/>
  <c r="M41" i="2"/>
  <c r="N41" i="2"/>
  <c r="D42" i="2"/>
  <c r="E42" i="2"/>
  <c r="F42" i="2"/>
  <c r="G42" i="2"/>
  <c r="H42" i="2"/>
  <c r="I42" i="2"/>
  <c r="J42" i="2"/>
  <c r="K42" i="2"/>
  <c r="L42" i="2"/>
  <c r="M42" i="2"/>
  <c r="N42" i="2"/>
  <c r="D43" i="2"/>
  <c r="E43" i="2"/>
  <c r="F43" i="2"/>
  <c r="G43" i="2"/>
  <c r="H43" i="2"/>
  <c r="I43" i="2"/>
  <c r="J43" i="2"/>
  <c r="K43" i="2"/>
  <c r="L43" i="2"/>
  <c r="M43" i="2"/>
  <c r="N43" i="2"/>
  <c r="D44" i="2"/>
  <c r="E44" i="2"/>
  <c r="F44" i="2"/>
  <c r="G44" i="2"/>
  <c r="H44" i="2"/>
  <c r="I44" i="2"/>
  <c r="J44" i="2"/>
  <c r="K44" i="2"/>
  <c r="L44" i="2"/>
  <c r="M44" i="2"/>
  <c r="N44" i="2"/>
  <c r="D47" i="2"/>
  <c r="E47" i="2"/>
  <c r="F47" i="2"/>
  <c r="G47" i="2"/>
  <c r="H47" i="2"/>
  <c r="I47" i="2"/>
  <c r="J47" i="2"/>
  <c r="K47" i="2"/>
  <c r="L47" i="2"/>
  <c r="M47" i="2"/>
  <c r="N47" i="2"/>
  <c r="D48" i="2"/>
  <c r="E48" i="2"/>
  <c r="F48" i="2"/>
  <c r="G48" i="2"/>
  <c r="H48" i="2"/>
  <c r="I48" i="2"/>
  <c r="J48" i="2"/>
  <c r="K48" i="2"/>
  <c r="L48" i="2"/>
  <c r="M48" i="2"/>
  <c r="N48" i="2"/>
  <c r="D49" i="2"/>
  <c r="E49" i="2"/>
  <c r="F49" i="2"/>
  <c r="G49" i="2"/>
  <c r="H49" i="2"/>
  <c r="I49" i="2"/>
  <c r="J49" i="2"/>
  <c r="K49" i="2"/>
  <c r="L49" i="2"/>
  <c r="M49" i="2"/>
  <c r="N49" i="2"/>
  <c r="D50" i="2"/>
  <c r="E50" i="2"/>
  <c r="F50" i="2"/>
  <c r="G50" i="2"/>
  <c r="H50" i="2"/>
  <c r="I50" i="2"/>
  <c r="J50" i="2"/>
  <c r="K50" i="2"/>
  <c r="L50" i="2"/>
  <c r="M50" i="2"/>
  <c r="N50" i="2"/>
  <c r="D51" i="2"/>
  <c r="E51" i="2"/>
  <c r="F51" i="2"/>
  <c r="G51" i="2"/>
  <c r="H51" i="2"/>
  <c r="I51" i="2"/>
  <c r="J51" i="2"/>
  <c r="K51" i="2"/>
  <c r="L51" i="2"/>
  <c r="M51" i="2"/>
  <c r="N51" i="2"/>
  <c r="D52" i="2"/>
  <c r="E52" i="2"/>
  <c r="F52" i="2"/>
  <c r="G52" i="2"/>
  <c r="H52" i="2"/>
  <c r="I52" i="2"/>
  <c r="J52" i="2"/>
  <c r="K52" i="2"/>
  <c r="L52" i="2"/>
  <c r="M52" i="2"/>
  <c r="N52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D57" i="2"/>
  <c r="E57" i="2"/>
  <c r="F57" i="2"/>
  <c r="G57" i="2"/>
  <c r="H57" i="2"/>
  <c r="I57" i="2"/>
  <c r="J57" i="2"/>
  <c r="K57" i="2"/>
  <c r="L57" i="2"/>
  <c r="M57" i="2"/>
  <c r="N57" i="2"/>
  <c r="D58" i="2"/>
  <c r="E58" i="2"/>
  <c r="F58" i="2"/>
  <c r="G58" i="2"/>
  <c r="H58" i="2"/>
  <c r="I58" i="2"/>
  <c r="J58" i="2"/>
  <c r="K58" i="2"/>
  <c r="L58" i="2"/>
  <c r="M58" i="2"/>
  <c r="N58" i="2"/>
  <c r="D59" i="2"/>
  <c r="E59" i="2"/>
  <c r="F59" i="2"/>
  <c r="G59" i="2"/>
  <c r="H59" i="2"/>
  <c r="I59" i="2"/>
  <c r="J59" i="2"/>
  <c r="K59" i="2"/>
  <c r="L59" i="2"/>
  <c r="M59" i="2"/>
  <c r="N59" i="2"/>
  <c r="D60" i="2"/>
  <c r="E60" i="2"/>
  <c r="F60" i="2"/>
  <c r="G60" i="2"/>
  <c r="H60" i="2"/>
  <c r="I60" i="2"/>
  <c r="J60" i="2"/>
  <c r="K60" i="2"/>
  <c r="L60" i="2"/>
  <c r="M60" i="2"/>
  <c r="N60" i="2"/>
  <c r="D61" i="2"/>
  <c r="E61" i="2"/>
  <c r="F61" i="2"/>
  <c r="G61" i="2"/>
  <c r="H61" i="2"/>
  <c r="I61" i="2"/>
  <c r="J61" i="2"/>
  <c r="K61" i="2"/>
  <c r="L61" i="2"/>
  <c r="M61" i="2"/>
  <c r="N61" i="2"/>
  <c r="D62" i="2"/>
  <c r="E62" i="2"/>
  <c r="F62" i="2"/>
  <c r="G62" i="2"/>
  <c r="H62" i="2"/>
  <c r="I62" i="2"/>
  <c r="J62" i="2"/>
  <c r="K62" i="2"/>
  <c r="L62" i="2"/>
  <c r="M62" i="2"/>
  <c r="N62" i="2"/>
  <c r="D65" i="2"/>
  <c r="E65" i="2"/>
  <c r="F65" i="2"/>
  <c r="G65" i="2"/>
  <c r="H65" i="2"/>
  <c r="I65" i="2"/>
  <c r="J65" i="2"/>
  <c r="K65" i="2"/>
  <c r="L65" i="2"/>
  <c r="M65" i="2"/>
  <c r="N65" i="2"/>
  <c r="D66" i="2"/>
  <c r="E66" i="2"/>
  <c r="F66" i="2"/>
  <c r="G66" i="2"/>
  <c r="G67" i="2" s="1"/>
  <c r="H66" i="2"/>
  <c r="I66" i="2"/>
  <c r="J66" i="2"/>
  <c r="K66" i="2"/>
  <c r="L66" i="2"/>
  <c r="M66" i="2"/>
  <c r="N66" i="2"/>
  <c r="O10" i="2"/>
  <c r="O14" i="2"/>
  <c r="O23" i="2"/>
  <c r="O29" i="2"/>
  <c r="O39" i="2"/>
  <c r="O46" i="2"/>
  <c r="O64" i="2"/>
  <c r="O68" i="2"/>
  <c r="O69" i="2"/>
  <c r="O71" i="2"/>
  <c r="C44" i="2"/>
  <c r="C43" i="2"/>
  <c r="C42" i="2"/>
  <c r="C66" i="2"/>
  <c r="C65" i="2"/>
  <c r="C62" i="2"/>
  <c r="C61" i="2"/>
  <c r="C60" i="2"/>
  <c r="C59" i="2"/>
  <c r="C58" i="2"/>
  <c r="C57" i="2"/>
  <c r="C56" i="2"/>
  <c r="C55" i="2"/>
  <c r="C52" i="2"/>
  <c r="C51" i="2"/>
  <c r="C50" i="2"/>
  <c r="C49" i="2"/>
  <c r="C48" i="2"/>
  <c r="C47" i="2"/>
  <c r="C11" i="2"/>
  <c r="C12" i="2"/>
  <c r="C41" i="2"/>
  <c r="C40" i="2"/>
  <c r="C37" i="2"/>
  <c r="C36" i="2"/>
  <c r="C35" i="2"/>
  <c r="C34" i="2"/>
  <c r="C33" i="2"/>
  <c r="C32" i="2"/>
  <c r="C30" i="2"/>
  <c r="C31" i="2"/>
  <c r="C27" i="2"/>
  <c r="C26" i="2"/>
  <c r="C25" i="2"/>
  <c r="C24" i="2"/>
  <c r="C21" i="2"/>
  <c r="C20" i="2"/>
  <c r="C19" i="2"/>
  <c r="C18" i="2"/>
  <c r="C17" i="2"/>
  <c r="C16" i="2"/>
  <c r="C15" i="2"/>
  <c r="C7" i="2"/>
  <c r="C8" i="2"/>
  <c r="B89" i="2"/>
  <c r="C85" i="2" s="1"/>
  <c r="C89" i="2" s="1"/>
  <c r="D85" i="2" s="1"/>
  <c r="D89" i="2" s="1"/>
  <c r="E85" i="2" s="1"/>
  <c r="E89" i="2" s="1"/>
  <c r="F85" i="2" s="1"/>
  <c r="F89" i="2" s="1"/>
  <c r="G85" i="2" s="1"/>
  <c r="G89" i="2" s="1"/>
  <c r="H85" i="2" s="1"/>
  <c r="H89" i="2" s="1"/>
  <c r="I85" i="2" s="1"/>
  <c r="I89" i="2" s="1"/>
  <c r="J85" i="2" s="1"/>
  <c r="J89" i="2" s="1"/>
  <c r="K85" i="2" s="1"/>
  <c r="K89" i="2" s="1"/>
  <c r="L85" i="2" s="1"/>
  <c r="L89" i="2" s="1"/>
  <c r="M85" i="2" s="1"/>
  <c r="M89" i="2" s="1"/>
  <c r="N85" i="2" s="1"/>
  <c r="N89" i="2" s="1"/>
  <c r="B104" i="2"/>
  <c r="B87" i="1"/>
  <c r="C83" i="1" s="1"/>
  <c r="O64" i="1"/>
  <c r="O66" i="1"/>
  <c r="O67" i="1"/>
  <c r="O13" i="1"/>
  <c r="O14" i="1"/>
  <c r="O15" i="1"/>
  <c r="O16" i="1"/>
  <c r="O17" i="1"/>
  <c r="O18" i="1"/>
  <c r="O19" i="1"/>
  <c r="O22" i="1"/>
  <c r="O23" i="1"/>
  <c r="O24" i="1"/>
  <c r="O25" i="1"/>
  <c r="O28" i="1"/>
  <c r="O29" i="1"/>
  <c r="O30" i="1"/>
  <c r="O31" i="1"/>
  <c r="O32" i="1"/>
  <c r="O33" i="1"/>
  <c r="O34" i="1"/>
  <c r="O35" i="1"/>
  <c r="O38" i="1"/>
  <c r="O39" i="1"/>
  <c r="O40" i="1"/>
  <c r="O41" i="1"/>
  <c r="O42" i="1"/>
  <c r="O45" i="1"/>
  <c r="O46" i="1"/>
  <c r="O47" i="1"/>
  <c r="O48" i="1"/>
  <c r="O49" i="1"/>
  <c r="O50" i="1"/>
  <c r="O53" i="1"/>
  <c r="O54" i="1"/>
  <c r="O55" i="1"/>
  <c r="O56" i="1"/>
  <c r="O57" i="1"/>
  <c r="O58" i="1"/>
  <c r="O59" i="1"/>
  <c r="O60" i="1"/>
  <c r="O63" i="1"/>
  <c r="O6" i="1"/>
  <c r="O8" i="2" s="1"/>
  <c r="O9" i="1"/>
  <c r="O10" i="1"/>
  <c r="D7" i="1"/>
  <c r="N13" i="2" l="1"/>
  <c r="F13" i="2"/>
  <c r="M28" i="2"/>
  <c r="O21" i="2"/>
  <c r="O56" i="2"/>
  <c r="L13" i="2"/>
  <c r="D13" i="2"/>
  <c r="F67" i="2"/>
  <c r="M67" i="2"/>
  <c r="I67" i="2"/>
  <c r="N67" i="2"/>
  <c r="E67" i="2"/>
  <c r="O31" i="2"/>
  <c r="H45" i="2"/>
  <c r="J45" i="2"/>
  <c r="J38" i="2"/>
  <c r="M13" i="2"/>
  <c r="I13" i="2"/>
  <c r="E13" i="2"/>
  <c r="C38" i="2"/>
  <c r="L22" i="2"/>
  <c r="D22" i="2"/>
  <c r="K13" i="2"/>
  <c r="M9" i="2"/>
  <c r="I9" i="2"/>
  <c r="E9" i="2"/>
  <c r="C22" i="2"/>
  <c r="C45" i="2"/>
  <c r="C13" i="2"/>
  <c r="C63" i="2"/>
  <c r="O65" i="2"/>
  <c r="H63" i="2"/>
  <c r="O51" i="2"/>
  <c r="O49" i="2"/>
  <c r="O26" i="2"/>
  <c r="G28" i="2"/>
  <c r="E28" i="2"/>
  <c r="L9" i="2"/>
  <c r="H9" i="2"/>
  <c r="M53" i="2"/>
  <c r="O61" i="2"/>
  <c r="K63" i="2"/>
  <c r="K45" i="2"/>
  <c r="M45" i="2"/>
  <c r="E45" i="2"/>
  <c r="O36" i="2"/>
  <c r="O35" i="2"/>
  <c r="O33" i="2"/>
  <c r="L38" i="2"/>
  <c r="O32" i="2"/>
  <c r="G38" i="2"/>
  <c r="E22" i="2"/>
  <c r="H22" i="2"/>
  <c r="K22" i="2"/>
  <c r="G22" i="2"/>
  <c r="C67" i="2"/>
  <c r="C9" i="2"/>
  <c r="C28" i="2"/>
  <c r="O47" i="2"/>
  <c r="L67" i="2"/>
  <c r="H67" i="2"/>
  <c r="O66" i="2"/>
  <c r="K67" i="2"/>
  <c r="O62" i="2"/>
  <c r="N63" i="2"/>
  <c r="O58" i="2"/>
  <c r="O57" i="2"/>
  <c r="O55" i="2"/>
  <c r="O44" i="2"/>
  <c r="N45" i="2"/>
  <c r="O43" i="2"/>
  <c r="O42" i="2"/>
  <c r="L45" i="2"/>
  <c r="O41" i="2"/>
  <c r="O40" i="2"/>
  <c r="K38" i="2"/>
  <c r="N38" i="2"/>
  <c r="F38" i="2"/>
  <c r="M38" i="2"/>
  <c r="I38" i="2"/>
  <c r="E38" i="2"/>
  <c r="J22" i="2"/>
  <c r="O19" i="2"/>
  <c r="O18" i="2"/>
  <c r="O17" i="2"/>
  <c r="N22" i="2"/>
  <c r="F22" i="2"/>
  <c r="I22" i="2"/>
  <c r="G9" i="2"/>
  <c r="O52" i="2"/>
  <c r="O27" i="2"/>
  <c r="O50" i="2"/>
  <c r="O48" i="2"/>
  <c r="E53" i="2"/>
  <c r="J67" i="2"/>
  <c r="O60" i="2"/>
  <c r="I63" i="2"/>
  <c r="I45" i="2"/>
  <c r="O37" i="2"/>
  <c r="O34" i="2"/>
  <c r="O30" i="2"/>
  <c r="M22" i="2"/>
  <c r="N53" i="2"/>
  <c r="F53" i="2"/>
  <c r="K53" i="2"/>
  <c r="G53" i="2"/>
  <c r="J28" i="2"/>
  <c r="L28" i="2"/>
  <c r="H28" i="2"/>
  <c r="O11" i="2"/>
  <c r="D9" i="2"/>
  <c r="N28" i="2"/>
  <c r="F28" i="2"/>
  <c r="O24" i="2"/>
  <c r="D28" i="2"/>
  <c r="D63" i="2"/>
  <c r="F63" i="2"/>
  <c r="M63" i="2"/>
  <c r="O59" i="2"/>
  <c r="E63" i="2"/>
  <c r="L63" i="2"/>
  <c r="G63" i="2"/>
  <c r="G13" i="2"/>
  <c r="H13" i="2"/>
  <c r="H53" i="2"/>
  <c r="L53" i="2"/>
  <c r="D53" i="2"/>
  <c r="C53" i="2"/>
  <c r="J9" i="2"/>
  <c r="F9" i="2"/>
  <c r="O7" i="2"/>
  <c r="O9" i="2" s="1"/>
  <c r="N9" i="2"/>
  <c r="O20" i="2"/>
  <c r="J53" i="2"/>
  <c r="G45" i="2"/>
  <c r="I53" i="2"/>
  <c r="F45" i="2"/>
  <c r="H38" i="2"/>
  <c r="K28" i="2"/>
  <c r="J13" i="2"/>
  <c r="K9" i="2"/>
  <c r="D67" i="2"/>
  <c r="D45" i="2"/>
  <c r="I28" i="2"/>
  <c r="O25" i="2"/>
  <c r="O16" i="2"/>
  <c r="J63" i="2"/>
  <c r="D38" i="2"/>
  <c r="O15" i="2"/>
  <c r="O12" i="2"/>
  <c r="O13" i="2" s="1"/>
  <c r="C104" i="2"/>
  <c r="O89" i="2"/>
  <c r="C7" i="1"/>
  <c r="E7" i="1"/>
  <c r="F7" i="1"/>
  <c r="G7" i="1"/>
  <c r="H7" i="1"/>
  <c r="I7" i="1"/>
  <c r="J7" i="1"/>
  <c r="K7" i="1"/>
  <c r="L7" i="1"/>
  <c r="M7" i="1"/>
  <c r="N7" i="1"/>
  <c r="C11" i="1"/>
  <c r="D11" i="1"/>
  <c r="E11" i="1"/>
  <c r="F11" i="1"/>
  <c r="G11" i="1"/>
  <c r="H11" i="1"/>
  <c r="I11" i="1"/>
  <c r="J11" i="1"/>
  <c r="K11" i="1"/>
  <c r="L11" i="1"/>
  <c r="M11" i="1"/>
  <c r="N11" i="1"/>
  <c r="C20" i="1"/>
  <c r="D20" i="1"/>
  <c r="E20" i="1"/>
  <c r="F20" i="1"/>
  <c r="G20" i="1"/>
  <c r="H20" i="1"/>
  <c r="I20" i="1"/>
  <c r="J20" i="1"/>
  <c r="K20" i="1"/>
  <c r="L20" i="1"/>
  <c r="M20" i="1"/>
  <c r="N20" i="1"/>
  <c r="C26" i="1"/>
  <c r="D26" i="1"/>
  <c r="E26" i="1"/>
  <c r="F26" i="1"/>
  <c r="G26" i="1"/>
  <c r="H26" i="1"/>
  <c r="I26" i="1"/>
  <c r="J26" i="1"/>
  <c r="K26" i="1"/>
  <c r="L26" i="1"/>
  <c r="M26" i="1"/>
  <c r="N26" i="1"/>
  <c r="C36" i="1"/>
  <c r="D36" i="1"/>
  <c r="E36" i="1"/>
  <c r="F36" i="1"/>
  <c r="G36" i="1"/>
  <c r="H36" i="1"/>
  <c r="I36" i="1"/>
  <c r="J36" i="1"/>
  <c r="K36" i="1"/>
  <c r="L36" i="1"/>
  <c r="M36" i="1"/>
  <c r="N36" i="1"/>
  <c r="C43" i="1"/>
  <c r="D43" i="1"/>
  <c r="E43" i="1"/>
  <c r="F43" i="1"/>
  <c r="G43" i="1"/>
  <c r="H43" i="1"/>
  <c r="I43" i="1"/>
  <c r="J43" i="1"/>
  <c r="K43" i="1"/>
  <c r="L43" i="1"/>
  <c r="M43" i="1"/>
  <c r="N43" i="1"/>
  <c r="C51" i="1"/>
  <c r="D51" i="1"/>
  <c r="E51" i="1"/>
  <c r="F51" i="1"/>
  <c r="G51" i="1"/>
  <c r="H51" i="1"/>
  <c r="I51" i="1"/>
  <c r="J51" i="1"/>
  <c r="K51" i="1"/>
  <c r="L51" i="1"/>
  <c r="M51" i="1"/>
  <c r="N51" i="1"/>
  <c r="C61" i="1"/>
  <c r="D61" i="1"/>
  <c r="E61" i="1"/>
  <c r="F61" i="1"/>
  <c r="G61" i="1"/>
  <c r="H61" i="1"/>
  <c r="I61" i="1"/>
  <c r="J61" i="1"/>
  <c r="K61" i="1"/>
  <c r="L61" i="1"/>
  <c r="M61" i="1"/>
  <c r="N61" i="1"/>
  <c r="C65" i="1"/>
  <c r="D65" i="1"/>
  <c r="E65" i="1"/>
  <c r="F65" i="1"/>
  <c r="G65" i="1"/>
  <c r="H65" i="1"/>
  <c r="I65" i="1"/>
  <c r="J65" i="1"/>
  <c r="K65" i="1"/>
  <c r="L65" i="1"/>
  <c r="M65" i="1"/>
  <c r="N65" i="1"/>
  <c r="C103" i="1"/>
  <c r="C87" i="1"/>
  <c r="D83" i="1" s="1"/>
  <c r="D87" i="1" s="1"/>
  <c r="E83" i="1" s="1"/>
  <c r="E87" i="1" s="1"/>
  <c r="B65" i="1"/>
  <c r="B61" i="1"/>
  <c r="B51" i="1"/>
  <c r="B43" i="1"/>
  <c r="B36" i="1"/>
  <c r="B26" i="1"/>
  <c r="B20" i="1"/>
  <c r="B11" i="1"/>
  <c r="B7" i="1"/>
  <c r="E70" i="2" l="1"/>
  <c r="E72" i="2" s="1"/>
  <c r="O63" i="2"/>
  <c r="O28" i="2"/>
  <c r="M70" i="2"/>
  <c r="M72" i="2" s="1"/>
  <c r="F70" i="2"/>
  <c r="L70" i="2"/>
  <c r="L72" i="2" s="1"/>
  <c r="J70" i="2"/>
  <c r="J72" i="2" s="1"/>
  <c r="K70" i="2"/>
  <c r="K72" i="2" s="1"/>
  <c r="O65" i="1"/>
  <c r="O61" i="1"/>
  <c r="O43" i="1"/>
  <c r="O36" i="1"/>
  <c r="O26" i="1"/>
  <c r="O20" i="1"/>
  <c r="O11" i="1"/>
  <c r="O45" i="2"/>
  <c r="H70" i="2"/>
  <c r="H72" i="2" s="1"/>
  <c r="N70" i="2"/>
  <c r="N72" i="2" s="1"/>
  <c r="I70" i="2"/>
  <c r="I72" i="2" s="1"/>
  <c r="G70" i="2"/>
  <c r="G72" i="2" s="1"/>
  <c r="F72" i="2"/>
  <c r="O53" i="2"/>
  <c r="O67" i="2"/>
  <c r="D70" i="2"/>
  <c r="D72" i="2" s="1"/>
  <c r="O38" i="2"/>
  <c r="O22" i="2"/>
  <c r="O51" i="1"/>
  <c r="O7" i="1"/>
  <c r="F83" i="1"/>
  <c r="F87" i="1" s="1"/>
  <c r="F68" i="1"/>
  <c r="F70" i="1" s="1"/>
  <c r="I68" i="1"/>
  <c r="I70" i="1" s="1"/>
  <c r="E68" i="1"/>
  <c r="E70" i="1" s="1"/>
  <c r="K68" i="1"/>
  <c r="K70" i="1" s="1"/>
  <c r="N68" i="1"/>
  <c r="N70" i="1" s="1"/>
  <c r="J68" i="1"/>
  <c r="J70" i="1" s="1"/>
  <c r="M68" i="1"/>
  <c r="M70" i="1" s="1"/>
  <c r="C68" i="1"/>
  <c r="C70" i="2"/>
  <c r="G68" i="1"/>
  <c r="G70" i="1" s="1"/>
  <c r="L68" i="1"/>
  <c r="L70" i="1" s="1"/>
  <c r="D68" i="1"/>
  <c r="D70" i="1" s="1"/>
  <c r="H68" i="1"/>
  <c r="H70" i="1" s="1"/>
  <c r="B68" i="1"/>
  <c r="B70" i="1" s="1"/>
  <c r="O70" i="2" l="1"/>
  <c r="C70" i="1"/>
  <c r="C104" i="1" s="1"/>
  <c r="C105" i="1" s="1"/>
  <c r="D103" i="1" s="1"/>
  <c r="O68" i="1"/>
  <c r="F104" i="1"/>
  <c r="G83" i="1"/>
  <c r="G87" i="1" s="1"/>
  <c r="E104" i="1"/>
  <c r="C72" i="2"/>
  <c r="O72" i="2" s="1"/>
  <c r="D105" i="2"/>
  <c r="H105" i="2"/>
  <c r="D104" i="1"/>
  <c r="O70" i="1" l="1"/>
  <c r="G104" i="1"/>
  <c r="H83" i="1"/>
  <c r="H87" i="1" s="1"/>
  <c r="C105" i="2"/>
  <c r="C106" i="2" s="1"/>
  <c r="D104" i="2" s="1"/>
  <c r="D106" i="2" s="1"/>
  <c r="E104" i="2" s="1"/>
  <c r="D105" i="1"/>
  <c r="E103" i="1" s="1"/>
  <c r="E105" i="1" s="1"/>
  <c r="F103" i="1" s="1"/>
  <c r="F105" i="1" s="1"/>
  <c r="G103" i="1" s="1"/>
  <c r="E105" i="2"/>
  <c r="H104" i="1" l="1"/>
  <c r="I83" i="1"/>
  <c r="I87" i="1" s="1"/>
  <c r="G105" i="1"/>
  <c r="H103" i="1" s="1"/>
  <c r="E106" i="2"/>
  <c r="F104" i="2" s="1"/>
  <c r="F105" i="2"/>
  <c r="H105" i="1" l="1"/>
  <c r="I103" i="1" s="1"/>
  <c r="J83" i="1"/>
  <c r="J87" i="1" s="1"/>
  <c r="I104" i="1"/>
  <c r="F106" i="2"/>
  <c r="G104" i="2" s="1"/>
  <c r="G105" i="2"/>
  <c r="I105" i="1" l="1"/>
  <c r="J103" i="1" s="1"/>
  <c r="K83" i="1"/>
  <c r="K87" i="1" s="1"/>
  <c r="J104" i="1"/>
  <c r="G106" i="2"/>
  <c r="H104" i="2" s="1"/>
  <c r="H106" i="2" s="1"/>
  <c r="I104" i="2" s="1"/>
  <c r="J105" i="1" l="1"/>
  <c r="K103" i="1" s="1"/>
  <c r="K104" i="1"/>
  <c r="L83" i="1"/>
  <c r="L87" i="1" s="1"/>
  <c r="I105" i="2"/>
  <c r="I106" i="2" s="1"/>
  <c r="J104" i="2" s="1"/>
  <c r="J105" i="2"/>
  <c r="K105" i="1" l="1"/>
  <c r="L103" i="1" s="1"/>
  <c r="L104" i="1"/>
  <c r="M83" i="1"/>
  <c r="M87" i="1" s="1"/>
  <c r="J106" i="2"/>
  <c r="K104" i="2" s="1"/>
  <c r="K105" i="2"/>
  <c r="L105" i="1" l="1"/>
  <c r="M103" i="1" s="1"/>
  <c r="M104" i="1"/>
  <c r="M105" i="1" s="1"/>
  <c r="N103" i="1" s="1"/>
  <c r="N83" i="1"/>
  <c r="N87" i="1" s="1"/>
  <c r="K106" i="2"/>
  <c r="L104" i="2" s="1"/>
  <c r="L105" i="2"/>
  <c r="N104" i="1" l="1"/>
  <c r="N105" i="1" s="1"/>
  <c r="L106" i="2"/>
  <c r="M104" i="2" s="1"/>
  <c r="M105" i="2"/>
  <c r="M106" i="2" l="1"/>
  <c r="N104" i="2" s="1"/>
  <c r="N105" i="2" l="1"/>
  <c r="N106" i="2" s="1"/>
</calcChain>
</file>

<file path=xl/sharedStrings.xml><?xml version="1.0" encoding="utf-8"?>
<sst xmlns="http://schemas.openxmlformats.org/spreadsheetml/2006/main" count="236" uniqueCount="123">
  <si>
    <t xml:space="preserve">Operating Cash Flow </t>
  </si>
  <si>
    <t>Last 12 Months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</si>
  <si>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</si>
  <si>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</si>
  <si>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</si>
  <si>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</si>
  <si>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</si>
  <si>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</si>
  <si>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</si>
  <si>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</si>
  <si>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</si>
  <si>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</si>
  <si>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Sales </t>
  </si>
  <si>
    <t>Cash Receipts from Customers</t>
  </si>
  <si>
    <t>Other operating Revenue</t>
  </si>
  <si>
    <t>Total Sales</t>
  </si>
  <si>
    <t>Proceeds from sale of assets</t>
  </si>
  <si>
    <t>Cash Borrowed</t>
  </si>
  <si>
    <t xml:space="preserve">   Bank</t>
  </si>
  <si>
    <t xml:space="preserve">   COVID-19 Government Loan</t>
  </si>
  <si>
    <t xml:space="preserve">   Family Contribution </t>
  </si>
  <si>
    <t>Other Cash In</t>
  </si>
  <si>
    <t>COGS</t>
  </si>
  <si>
    <t>Stock Paid</t>
  </si>
  <si>
    <t xml:space="preserve">Other COGS </t>
  </si>
  <si>
    <t>Total COGS</t>
  </si>
  <si>
    <t>General &amp; Admin</t>
  </si>
  <si>
    <t>Bank charges</t>
  </si>
  <si>
    <t>Credit card commission</t>
  </si>
  <si>
    <t>Accounting/Legal/Consultant fees</t>
  </si>
  <si>
    <t>Office Supplies</t>
  </si>
  <si>
    <t>License fees</t>
  </si>
  <si>
    <t>Business insurance</t>
  </si>
  <si>
    <t>Other General &amp; Admin</t>
  </si>
  <si>
    <t>Total General &amp; Admin</t>
  </si>
  <si>
    <t xml:space="preserve">Marketing </t>
  </si>
  <si>
    <t>Advertising</t>
  </si>
  <si>
    <t xml:space="preserve">Promotion </t>
  </si>
  <si>
    <t>Domain name registration</t>
  </si>
  <si>
    <t>Hosting expenses</t>
  </si>
  <si>
    <t>Total Marketing</t>
  </si>
  <si>
    <t>Operating Expenses</t>
  </si>
  <si>
    <t>Newspapers &amp; magazines</t>
  </si>
  <si>
    <t>Parking/Taxis/Tolls</t>
  </si>
  <si>
    <t>Entertainment/Meals</t>
  </si>
  <si>
    <t>Travel/Accomodation</t>
  </si>
  <si>
    <t>Laundry/dry cleaning</t>
  </si>
  <si>
    <t>Cleaning &amp; cleaning products</t>
  </si>
  <si>
    <t>Sundry supplies</t>
  </si>
  <si>
    <t>Equipment hire</t>
  </si>
  <si>
    <t>Total Operating Expenses</t>
  </si>
  <si>
    <t>Motor Vehicle Expenses</t>
  </si>
  <si>
    <t>Fuel</t>
  </si>
  <si>
    <t>Vehicle service costs</t>
  </si>
  <si>
    <t>Tyres &amp; other replacement costs</t>
  </si>
  <si>
    <t>Insurance</t>
  </si>
  <si>
    <t>Registrations</t>
  </si>
  <si>
    <t>Total Motor Vehicle</t>
  </si>
  <si>
    <t>Employment Expenses</t>
  </si>
  <si>
    <t>Salaries/Wages</t>
  </si>
  <si>
    <t>PAYE</t>
  </si>
  <si>
    <t>Superannuation</t>
  </si>
  <si>
    <t>Other - Employee Benefits</t>
  </si>
  <si>
    <t>Recruitment costs</t>
  </si>
  <si>
    <t>Workcover</t>
  </si>
  <si>
    <t>Total Employment Expenses</t>
  </si>
  <si>
    <t>Occupancy Costs</t>
  </si>
  <si>
    <t>Electricity/Gas</t>
  </si>
  <si>
    <t>Telephones</t>
  </si>
  <si>
    <t>Property Insurance</t>
  </si>
  <si>
    <t>Rates</t>
  </si>
  <si>
    <t>Rent</t>
  </si>
  <si>
    <t>Repair &amp; maintenance</t>
  </si>
  <si>
    <t>Waste removal</t>
  </si>
  <si>
    <t>Water</t>
  </si>
  <si>
    <t>Other Expenses</t>
  </si>
  <si>
    <t>Interest</t>
  </si>
  <si>
    <t>Bank Fees</t>
  </si>
  <si>
    <t>Total Other Expenses</t>
  </si>
  <si>
    <t>Total Operating Cash Out</t>
  </si>
  <si>
    <t xml:space="preserve">Net Operating Cash </t>
  </si>
  <si>
    <t>Balance Sheet Items</t>
  </si>
  <si>
    <t>Opening Balance</t>
  </si>
  <si>
    <t>Current Assets</t>
  </si>
  <si>
    <t>Debtors</t>
  </si>
  <si>
    <t xml:space="preserve">Other Assets receivable </t>
  </si>
  <si>
    <t>Current Liabilities</t>
  </si>
  <si>
    <t xml:space="preserve">Creditors </t>
  </si>
  <si>
    <t>ATO Integrated Client Account</t>
  </si>
  <si>
    <t>New BAS Lodged</t>
  </si>
  <si>
    <t>COVID-19 PAYE Credit</t>
  </si>
  <si>
    <t>Less Payments</t>
  </si>
  <si>
    <t>Closing Balance</t>
  </si>
  <si>
    <t>ATO Income Tax Account</t>
  </si>
  <si>
    <t>ATO FBT Account</t>
  </si>
  <si>
    <t>Hire Purchase Loans Repayments</t>
  </si>
  <si>
    <t>Other Debt Repayments</t>
  </si>
  <si>
    <t>Payments to owners</t>
  </si>
  <si>
    <t>Net Cash Flow From Balance Sheet Items</t>
  </si>
  <si>
    <t>Net Cash Flow</t>
  </si>
  <si>
    <t>January</t>
  </si>
  <si>
    <t>February</t>
  </si>
  <si>
    <t>March</t>
  </si>
  <si>
    <t>Opening Cash</t>
  </si>
  <si>
    <t>Closing Cash</t>
  </si>
  <si>
    <t>Use cash out as a "-"</t>
  </si>
  <si>
    <t>Instructions</t>
  </si>
  <si>
    <t xml:space="preserve">Type in your monthly figures for cash in and cash out, month by month. </t>
  </si>
  <si>
    <t>Input the average cash out for the last 12 months in column B as a base</t>
  </si>
  <si>
    <t xml:space="preserve">COVID-19 Business Continuity Plan </t>
  </si>
  <si>
    <t>Movement from Base Scenario  %</t>
  </si>
  <si>
    <t>Insert assumptionts into cells coloured</t>
  </si>
  <si>
    <t>Quick "Scratch" Cash Flow Scenario Model</t>
  </si>
  <si>
    <t>Net Cash in/ "-"out</t>
  </si>
  <si>
    <t>Other Cash Out</t>
  </si>
  <si>
    <t>Do not overwrite calculation cells colours</t>
  </si>
  <si>
    <t xml:space="preserve">The tool is populated with sample data </t>
  </si>
  <si>
    <t xml:space="preserve">Use the balance sheet opening balances can be paid down overtime. </t>
  </si>
  <si>
    <t>This is not a 3 way forecast and does not project a balance sheet or P and L.</t>
  </si>
  <si>
    <t>Client:</t>
  </si>
  <si>
    <t>Date:</t>
  </si>
  <si>
    <t>Prepared By:</t>
  </si>
  <si>
    <t>Type your opening balance sheet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</si>
</sst>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9"/>
      <name val="Segoe UI"/>
      <family val="2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sz val="8"/>
      <name val="Calibri"/>
      <family val="2"/>
      <scheme val="minor"/>
    </font>
    <font>
      <sz val="16"/>
      <color theme="1"/>
      <name val="Segoe UI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24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  <xf numFmtId="0" fontId="12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4" fillId="2" borderId="0" xfId="0" applyFont="1" applyFill="1"/>
    <xf numFmtId="0" fontId="8" fillId="0" borderId="0" xfId="4" applyFont="1" applyAlignment="1" applyProtection="1">
      <alignment vertical="center" wrapText="1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0" fontId="6" fillId="0" borderId="0" xfId="3" applyFont="1" applyBorder="1" applyProtection="1"/>
    <xf numFmtId="0" fontId="6" fillId="0" borderId="0" xfId="4" applyFont="1" applyAlignment="1" applyProtection="1">
      <alignment vertical="center" wrapText="1"/>
      <protection locked="0"/>
    </xf>
    <xf numFmtId="0" fontId="9" fillId="0" borderId="0" xfId="0" applyFont="1"/>
    <xf numFmtId="164" fontId="4" fillId="0" borderId="0" xfId="1" applyNumberFormat="1" applyFont="1"/>
    <xf numFmtId="0" fontId="8" fillId="0" borderId="0" xfId="0" applyFont="1"/>
    <xf numFmtId="0" fontId="5" fillId="0" borderId="0" xfId="0" applyFont="1" applyBorder="1"/>
    <xf numFmtId="0" fontId="11" fillId="0" borderId="0" xfId="0" applyFont="1"/>
    <xf numFmtId="0" fontId="4" fillId="3" borderId="0" xfId="0" applyFont="1" applyFill="1"/>
    <xf numFmtId="0" fontId="9" fillId="4" borderId="2" xfId="4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/>
    <xf numFmtId="0" fontId="5" fillId="4" borderId="0" xfId="0" applyFont="1" applyFill="1" applyBorder="1"/>
    <xf numFmtId="0" fontId="9" fillId="6" borderId="0" xfId="4" applyFont="1" applyFill="1" applyAlignment="1" applyProtection="1">
      <alignment vertical="center" wrapText="1"/>
      <protection locked="0"/>
    </xf>
    <xf numFmtId="0" fontId="5" fillId="6" borderId="2" xfId="0" applyFont="1" applyFill="1" applyBorder="1"/>
    <xf numFmtId="0" fontId="4" fillId="8" borderId="0" xfId="0" applyFont="1" applyFill="1"/>
    <xf numFmtId="0" fontId="13" fillId="0" borderId="0" xfId="0" applyFont="1"/>
    <xf numFmtId="0" fontId="14" fillId="0" borderId="0" xfId="0" applyFont="1"/>
    <xf numFmtId="0" fontId="4" fillId="5" borderId="0" xfId="0" applyFont="1" applyFill="1"/>
    <xf numFmtId="0" fontId="4" fillId="0" borderId="6" xfId="0" applyFont="1" applyBorder="1"/>
    <xf numFmtId="0" fontId="4" fillId="0" borderId="0" xfId="0" applyFont="1" applyBorder="1"/>
    <xf numFmtId="164" fontId="4" fillId="0" borderId="0" xfId="1" applyNumberFormat="1" applyFont="1" applyBorder="1"/>
    <xf numFmtId="43" fontId="5" fillId="0" borderId="8" xfId="1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5" fillId="4" borderId="11" xfId="0" applyFont="1" applyFill="1" applyBorder="1"/>
    <xf numFmtId="164" fontId="4" fillId="0" borderId="11" xfId="1" applyNumberFormat="1" applyFont="1" applyBorder="1"/>
    <xf numFmtId="164" fontId="5" fillId="0" borderId="11" xfId="1" applyNumberFormat="1" applyFont="1" applyBorder="1"/>
    <xf numFmtId="164" fontId="5" fillId="5" borderId="11" xfId="1" applyNumberFormat="1" applyFont="1" applyFill="1" applyBorder="1"/>
    <xf numFmtId="43" fontId="5" fillId="0" borderId="11" xfId="1" applyFont="1" applyBorder="1"/>
    <xf numFmtId="43" fontId="3" fillId="0" borderId="11" xfId="1" applyFont="1" applyBorder="1"/>
    <xf numFmtId="43" fontId="5" fillId="4" borderId="11" xfId="1" applyFont="1" applyFill="1" applyBorder="1"/>
    <xf numFmtId="43" fontId="5" fillId="4" borderId="11" xfId="0" applyNumberFormat="1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4" fillId="0" borderId="15" xfId="0" applyFont="1" applyBorder="1"/>
    <xf numFmtId="0" fontId="4" fillId="3" borderId="15" xfId="0" applyFont="1" applyFill="1" applyBorder="1"/>
    <xf numFmtId="0" fontId="5" fillId="0" borderId="15" xfId="0" applyFont="1" applyBorder="1"/>
    <xf numFmtId="0" fontId="5" fillId="4" borderId="15" xfId="0" applyFont="1" applyFill="1" applyBorder="1"/>
    <xf numFmtId="164" fontId="4" fillId="0" borderId="15" xfId="1" applyNumberFormat="1" applyFont="1" applyBorder="1"/>
    <xf numFmtId="43" fontId="5" fillId="0" borderId="15" xfId="1" applyFont="1" applyBorder="1"/>
    <xf numFmtId="43" fontId="5" fillId="6" borderId="18" xfId="0" applyNumberFormat="1" applyFont="1" applyFill="1" applyBorder="1"/>
    <xf numFmtId="164" fontId="0" fillId="0" borderId="0" xfId="1" applyNumberFormat="1" applyFont="1"/>
    <xf numFmtId="164" fontId="5" fillId="5" borderId="14" xfId="1" applyNumberFormat="1" applyFont="1" applyFill="1" applyBorder="1"/>
    <xf numFmtId="164" fontId="4" fillId="5" borderId="16" xfId="1" applyNumberFormat="1" applyFont="1" applyFill="1" applyBorder="1"/>
    <xf numFmtId="0" fontId="9" fillId="0" borderId="6" xfId="0" applyFont="1" applyBorder="1"/>
    <xf numFmtId="0" fontId="6" fillId="0" borderId="6" xfId="0" applyFont="1" applyBorder="1"/>
    <xf numFmtId="0" fontId="8" fillId="0" borderId="6" xfId="0" applyFont="1" applyBorder="1"/>
    <xf numFmtId="0" fontId="4" fillId="3" borderId="20" xfId="0" applyFont="1" applyFill="1" applyBorder="1"/>
    <xf numFmtId="0" fontId="4" fillId="3" borderId="21" xfId="0" applyFont="1" applyFill="1" applyBorder="1"/>
    <xf numFmtId="0" fontId="5" fillId="0" borderId="3" xfId="0" applyFont="1" applyBorder="1"/>
    <xf numFmtId="0" fontId="5" fillId="0" borderId="8" xfId="0" applyFont="1" applyBorder="1"/>
    <xf numFmtId="0" fontId="8" fillId="0" borderId="6" xfId="4" applyFont="1" applyBorder="1" applyAlignment="1" applyProtection="1">
      <alignment vertical="center" wrapText="1"/>
      <protection locked="0"/>
    </xf>
    <xf numFmtId="0" fontId="9" fillId="0" borderId="8" xfId="4" applyFont="1" applyBorder="1" applyAlignment="1" applyProtection="1">
      <alignment vertical="center" wrapText="1"/>
      <protection locked="0"/>
    </xf>
    <xf numFmtId="0" fontId="6" fillId="0" borderId="6" xfId="3" applyFont="1" applyBorder="1" applyProtection="1"/>
    <xf numFmtId="0" fontId="6" fillId="0" borderId="6" xfId="4" applyFont="1" applyBorder="1" applyAlignment="1" applyProtection="1">
      <alignment vertical="center" wrapText="1"/>
      <protection locked="0"/>
    </xf>
    <xf numFmtId="0" fontId="9" fillId="4" borderId="8" xfId="4" applyFont="1" applyFill="1" applyBorder="1" applyAlignment="1" applyProtection="1">
      <alignment vertical="center" wrapText="1"/>
      <protection locked="0"/>
    </xf>
    <xf numFmtId="0" fontId="9" fillId="6" borderId="6" xfId="4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5" fillId="4" borderId="8" xfId="0" applyFont="1" applyFill="1" applyBorder="1"/>
    <xf numFmtId="0" fontId="5" fillId="6" borderId="9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164" fontId="4" fillId="5" borderId="19" xfId="1" applyNumberFormat="1" applyFont="1" applyFill="1" applyBorder="1"/>
    <xf numFmtId="164" fontId="4" fillId="5" borderId="11" xfId="0" applyNumberFormat="1" applyFont="1" applyFill="1" applyBorder="1"/>
    <xf numFmtId="0" fontId="4" fillId="3" borderId="25" xfId="0" applyFont="1" applyFill="1" applyBorder="1"/>
    <xf numFmtId="0" fontId="4" fillId="3" borderId="8" xfId="0" applyFont="1" applyFill="1" applyBorder="1"/>
    <xf numFmtId="164" fontId="4" fillId="0" borderId="8" xfId="1" applyNumberFormat="1" applyFont="1" applyBorder="1"/>
    <xf numFmtId="164" fontId="5" fillId="0" borderId="8" xfId="1" applyNumberFormat="1" applyFont="1" applyBorder="1"/>
    <xf numFmtId="0" fontId="4" fillId="0" borderId="8" xfId="0" applyFont="1" applyBorder="1"/>
    <xf numFmtId="43" fontId="5" fillId="9" borderId="8" xfId="1" applyFont="1" applyFill="1" applyBorder="1"/>
    <xf numFmtId="0" fontId="0" fillId="0" borderId="7" xfId="0" applyBorder="1"/>
    <xf numFmtId="164" fontId="4" fillId="5" borderId="15" xfId="0" applyNumberFormat="1" applyFont="1" applyFill="1" applyBorder="1"/>
    <xf numFmtId="164" fontId="5" fillId="5" borderId="15" xfId="1" applyNumberFormat="1" applyFont="1" applyFill="1" applyBorder="1"/>
    <xf numFmtId="43" fontId="5" fillId="4" borderId="15" xfId="1" applyFont="1" applyFill="1" applyBorder="1"/>
    <xf numFmtId="43" fontId="5" fillId="4" borderId="15" xfId="0" applyNumberFormat="1" applyFont="1" applyFill="1" applyBorder="1"/>
    <xf numFmtId="43" fontId="5" fillId="6" borderId="17" xfId="0" applyNumberFormat="1" applyFont="1" applyFill="1" applyBorder="1"/>
    <xf numFmtId="0" fontId="0" fillId="0" borderId="24" xfId="0" applyBorder="1"/>
    <xf numFmtId="164" fontId="4" fillId="7" borderId="11" xfId="1" applyNumberFormat="1" applyFont="1" applyFill="1" applyBorder="1"/>
    <xf numFmtId="164" fontId="4" fillId="10" borderId="11" xfId="1" applyNumberFormat="1" applyFont="1" applyFill="1" applyBorder="1"/>
    <xf numFmtId="164" fontId="5" fillId="4" borderId="11" xfId="1" applyNumberFormat="1" applyFont="1" applyFill="1" applyBorder="1"/>
    <xf numFmtId="0" fontId="5" fillId="11" borderId="14" xfId="0" applyFont="1" applyFill="1" applyBorder="1"/>
    <xf numFmtId="0" fontId="4" fillId="11" borderId="16" xfId="0" applyFont="1" applyFill="1" applyBorder="1"/>
    <xf numFmtId="164" fontId="4" fillId="11" borderId="16" xfId="1" applyNumberFormat="1" applyFont="1" applyFill="1" applyBorder="1"/>
    <xf numFmtId="9" fontId="4" fillId="3" borderId="15" xfId="2" applyFont="1" applyFill="1" applyBorder="1"/>
    <xf numFmtId="164" fontId="5" fillId="11" borderId="16" xfId="1" applyNumberFormat="1" applyFont="1" applyFill="1" applyBorder="1"/>
    <xf numFmtId="164" fontId="9" fillId="6" borderId="18" xfId="1" applyNumberFormat="1" applyFont="1" applyFill="1" applyBorder="1"/>
    <xf numFmtId="164" fontId="9" fillId="11" borderId="19" xfId="1" applyNumberFormat="1" applyFont="1" applyFill="1" applyBorder="1"/>
    <xf numFmtId="43" fontId="5" fillId="11" borderId="8" xfId="1" applyFont="1" applyFill="1" applyBorder="1"/>
    <xf numFmtId="0" fontId="8" fillId="8" borderId="0" xfId="5" applyFont="1" applyFill="1"/>
    <xf numFmtId="0" fontId="8" fillId="8" borderId="0" xfId="5" applyFont="1" applyFill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7">
    <cellStyle name="Comma" xfId="1" builtinId="3"/>
    <cellStyle name="Heading 3" xfId="3" builtinId="18"/>
    <cellStyle name="Normal" xfId="0" builtinId="0"/>
    <cellStyle name="Normal 2" xfId="4" xr:uid="{D09D1565-8A3F-4C96-A270-8FCE336A8C81}"/>
    <cellStyle name="Normal 3" xfId="5" xr:uid="{1223F0A5-15CD-44C2-89DC-5D687FD12AD7}"/>
    <cellStyle name="Percent" xfId="2" builtinId="5"/>
    <cellStyle name="Percent 2" xfId="6" xr:uid="{881F0E43-D456-4EC2-8618-82D711FF1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layout>
        <c:manualLayout>
          <c:xMode val="edge"/>
          <c:yMode val="edge"/>
          <c:x val="0.33257498997490137"/>
          <c:y val="4.1935483870967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8018535979188"/>
          <c:y val="0.15935712471424943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Scenario'!$C$105:$N$105</c:f>
              <c:numCache>
                <c:formatCode>_(* #,##0.00_);_(* \(#,##0.00\);_(* "-"??_);_(@_)</c:formatCode>
                <c:ptCount val="12"/>
                <c:pt idx="0">
                  <c:v>28596</c:v>
                </c:pt>
                <c:pt idx="1">
                  <c:v>17193</c:v>
                </c:pt>
                <c:pt idx="2">
                  <c:v>10791</c:v>
                </c:pt>
                <c:pt idx="3">
                  <c:v>4390</c:v>
                </c:pt>
                <c:pt idx="4">
                  <c:v>-5010</c:v>
                </c:pt>
                <c:pt idx="5">
                  <c:v>-12409</c:v>
                </c:pt>
                <c:pt idx="6">
                  <c:v>-12807</c:v>
                </c:pt>
                <c:pt idx="7">
                  <c:v>-11204</c:v>
                </c:pt>
                <c:pt idx="8">
                  <c:v>-10600</c:v>
                </c:pt>
                <c:pt idx="9">
                  <c:v>-7995</c:v>
                </c:pt>
                <c:pt idx="10">
                  <c:v>-7389</c:v>
                </c:pt>
                <c:pt idx="11">
                  <c:v>-6782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E4C-B3AA-E94A0B02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Planner'!$C$106:$O$106</c15:sqref>
                  </c15:fullRef>
                </c:ext>
              </c:extLst>
              <c:f>'Scenario Planner'!$C$106:$N$106</c:f>
              <c:numCache>
                <c:formatCode>_(* #,##0.00_);_(* \(#,##0.00\);_(* "-"??_);_(@_)</c:formatCode>
                <c:ptCount val="12"/>
                <c:pt idx="0">
                  <c:v>28596</c:v>
                </c:pt>
                <c:pt idx="1">
                  <c:v>19693</c:v>
                </c:pt>
                <c:pt idx="2">
                  <c:v>15791</c:v>
                </c:pt>
                <c:pt idx="3">
                  <c:v>11890</c:v>
                </c:pt>
                <c:pt idx="4">
                  <c:v>3990</c:v>
                </c:pt>
                <c:pt idx="5">
                  <c:v>-2909</c:v>
                </c:pt>
                <c:pt idx="6">
                  <c:v>-3807</c:v>
                </c:pt>
                <c:pt idx="7">
                  <c:v>-3704</c:v>
                </c:pt>
                <c:pt idx="8">
                  <c:v>-3600</c:v>
                </c:pt>
                <c:pt idx="9">
                  <c:v>-2495</c:v>
                </c:pt>
                <c:pt idx="10">
                  <c:v>-2389</c:v>
                </c:pt>
                <c:pt idx="11">
                  <c:v>-2282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E-4EBF-BADA-6A18B3CE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Scenario'!$C$105:$N$105</c:f>
              <c:numCache>
                <c:formatCode>_(* #,##0.00_);_(* \(#,##0.00\);_(* "-"??_);_(@_)</c:formatCode>
                <c:ptCount val="12"/>
                <c:pt idx="0">
                  <c:v>28596</c:v>
                </c:pt>
                <c:pt idx="1">
                  <c:v>17193</c:v>
                </c:pt>
                <c:pt idx="2">
                  <c:v>10791</c:v>
                </c:pt>
                <c:pt idx="3">
                  <c:v>4390</c:v>
                </c:pt>
                <c:pt idx="4">
                  <c:v>-5010</c:v>
                </c:pt>
                <c:pt idx="5">
                  <c:v>-12409</c:v>
                </c:pt>
                <c:pt idx="6">
                  <c:v>-12807</c:v>
                </c:pt>
                <c:pt idx="7">
                  <c:v>-11204</c:v>
                </c:pt>
                <c:pt idx="8">
                  <c:v>-10600</c:v>
                </c:pt>
                <c:pt idx="9">
                  <c:v>-7995</c:v>
                </c:pt>
                <c:pt idx="10">
                  <c:v>-7389</c:v>
                </c:pt>
                <c:pt idx="11">
                  <c:v>-6782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F-41B8-8BAC-DF7588E3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'Scenario Planner'!$C$106:$N$106</c:f>
              <c:numCache>
                <c:formatCode>_(* #,##0.00_);_(* \(#,##0.00\);_(* "-"??_);_(@_)</c:formatCode>
                <c:ptCount val="12"/>
                <c:pt idx="0">
                  <c:v>28596</c:v>
                </c:pt>
                <c:pt idx="1">
                  <c:v>19693</c:v>
                </c:pt>
                <c:pt idx="2">
                  <c:v>15791</c:v>
                </c:pt>
                <c:pt idx="3">
                  <c:v>11890</c:v>
                </c:pt>
                <c:pt idx="4">
                  <c:v>3990</c:v>
                </c:pt>
                <c:pt idx="5">
                  <c:v>-2909</c:v>
                </c:pt>
                <c:pt idx="6">
                  <c:v>-3807</c:v>
                </c:pt>
                <c:pt idx="7">
                  <c:v>-3704</c:v>
                </c:pt>
                <c:pt idx="8">
                  <c:v>-3600</c:v>
                </c:pt>
                <c:pt idx="9">
                  <c:v>-2495</c:v>
                </c:pt>
                <c:pt idx="10">
                  <c:v>-2389</c:v>
                </c:pt>
                <c:pt idx="11">
                  <c:v>-2282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0-4C77-8052-B60E362D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6</xdr:row>
      <xdr:rowOff>85725</xdr:rowOff>
    </xdr:from>
    <xdr:to>
      <xdr:col>22</xdr:col>
      <xdr:colOff>326534</xdr:colOff>
      <xdr:row>15</xdr:row>
      <xdr:rowOff>184027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A2495B-9AD7-4724-8E2E-20B50DC9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1876425"/>
          <a:ext cx="8394209" cy="1984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73</xdr:row>
      <xdr:rowOff>42331</xdr:rowOff>
    </xdr:from>
    <xdr:to>
      <xdr:col>25</xdr:col>
      <xdr:colOff>497417</xdr:colOff>
      <xdr:row>90</xdr:row>
      <xdr:rowOff>158748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81503-9112-43EB-BC2C-B572FA36C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998537</xdr:colOff>
      <xdr:row>107</xdr:row>
      <xdr:rowOff>52917</xdr:rowOff>
    </xdr:from>
    <xdr:to>
      <xdr:col>9</xdr:col>
      <xdr:colOff>579437</xdr:colOff>
      <xdr:row>125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2D935-1BD1-4726-A321-6E1CBE729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451758</xdr:colOff>
      <xdr:row>17</xdr:row>
      <xdr:rowOff>167368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EFBEA-620A-4801-A443-A952FBCE8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100012</xdr:rowOff>
    </xdr:from>
    <xdr:to>
      <xdr:col>10</xdr:col>
      <xdr:colOff>451758</xdr:colOff>
      <xdr:row>36</xdr:row>
      <xdr:rowOff>148998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A16EFA-3ACE-45D7-BAF1-ECABC0947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6763-5829-451B-994A-46D290C50A74}">
  <dimension ref="A3:H17"/>
  <sheetViews>
    <sheetView showGridLines="0" workbookViewId="0">
      <selection activeCell="H19" sqref="H19"/>
    </sheetView>
  </sheetViews>
  <sheetFormatPr defaultColWidth="9" defaultRowHeight="16.5" x14ac:dyDescent="0.3"/>
  <cols>
    <col min="1" max="7" width="9" style="1"/>
    <col min="8" max="8" width="23.140625" style="1" customWidth="1"/>
    <col min="9" max="9" width="6.85546875" style="1" customWidth="1"/>
    <col min="10" max="16384" width="9" style="1"/>
  </cols>
  <sheetData>
    <row r="3" spans="1:8" ht="37.5" x14ac:dyDescent="0.7">
      <c r="A3" s="23" t="s">
        <v>109</v>
      </c>
    </row>
    <row r="4" spans="1:8" ht="37.5" x14ac:dyDescent="0.7">
      <c r="A4" s="23" t="s">
        <v>112</v>
      </c>
    </row>
    <row r="6" spans="1:8" x14ac:dyDescent="0.3">
      <c r="A6" s="2" t="s">
        <v>106</v>
      </c>
    </row>
    <row r="7" spans="1:8" x14ac:dyDescent="0.3">
      <c r="A7" s="21" t="s">
        <v>105</v>
      </c>
      <c r="B7" s="21"/>
      <c r="C7" s="21"/>
      <c r="D7" s="21"/>
      <c r="E7" s="21"/>
      <c r="F7" s="21"/>
      <c r="G7" s="21"/>
      <c r="H7" s="21"/>
    </row>
    <row r="8" spans="1:8" x14ac:dyDescent="0.3">
      <c r="A8" s="99" t="s">
        <v>122</v>
      </c>
      <c r="B8" s="21"/>
      <c r="C8" s="21"/>
      <c r="D8" s="21"/>
      <c r="E8" s="21"/>
      <c r="F8" s="21"/>
      <c r="G8" s="21"/>
      <c r="H8" s="21"/>
    </row>
    <row r="9" spans="1:8" x14ac:dyDescent="0.3">
      <c r="A9" s="99" t="s">
        <v>107</v>
      </c>
      <c r="B9" s="21"/>
      <c r="C9" s="21"/>
      <c r="D9" s="21"/>
      <c r="E9" s="21"/>
      <c r="F9" s="21"/>
      <c r="G9" s="21"/>
      <c r="H9" s="21"/>
    </row>
    <row r="10" spans="1:8" x14ac:dyDescent="0.3">
      <c r="A10" s="99" t="s">
        <v>108</v>
      </c>
      <c r="B10" s="21"/>
      <c r="C10" s="21"/>
      <c r="D10" s="21"/>
      <c r="E10" s="21"/>
      <c r="F10" s="21"/>
      <c r="G10" s="21"/>
      <c r="H10" s="21"/>
    </row>
    <row r="11" spans="1:8" x14ac:dyDescent="0.3">
      <c r="A11" s="99" t="s">
        <v>111</v>
      </c>
      <c r="B11" s="21"/>
      <c r="C11" s="21"/>
      <c r="D11" s="21"/>
      <c r="E11" s="15"/>
      <c r="F11" s="15"/>
      <c r="G11" s="15"/>
      <c r="H11" s="15"/>
    </row>
    <row r="12" spans="1:8" x14ac:dyDescent="0.3">
      <c r="A12" s="100" t="s">
        <v>115</v>
      </c>
      <c r="B12" s="21"/>
      <c r="C12" s="21"/>
      <c r="D12" s="21"/>
      <c r="E12" s="24"/>
      <c r="F12" s="24"/>
      <c r="G12" s="24"/>
      <c r="H12" s="24"/>
    </row>
    <row r="13" spans="1:8" x14ac:dyDescent="0.3">
      <c r="A13" s="21" t="s">
        <v>116</v>
      </c>
      <c r="B13" s="21"/>
      <c r="C13" s="21"/>
      <c r="D13" s="21"/>
      <c r="E13" s="21"/>
      <c r="F13" s="21"/>
      <c r="G13" s="21"/>
      <c r="H13" s="21"/>
    </row>
    <row r="14" spans="1:8" x14ac:dyDescent="0.3">
      <c r="A14" s="21" t="s">
        <v>117</v>
      </c>
      <c r="B14" s="21"/>
      <c r="C14" s="21"/>
      <c r="D14" s="21"/>
      <c r="E14" s="21"/>
      <c r="F14" s="21"/>
      <c r="G14" s="21"/>
      <c r="H14" s="21"/>
    </row>
    <row r="15" spans="1:8" x14ac:dyDescent="0.3">
      <c r="A15" s="21" t="s">
        <v>118</v>
      </c>
      <c r="B15" s="21"/>
      <c r="C15" s="21"/>
      <c r="D15" s="21"/>
      <c r="E15" s="21"/>
      <c r="F15" s="21"/>
      <c r="G15" s="21"/>
      <c r="H15" s="21"/>
    </row>
    <row r="17" spans="1:1" x14ac:dyDescent="0.3">
      <c r="A17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0854-79BA-46E7-B118-0C887A3FC4FF}">
  <dimension ref="A1:Q107"/>
  <sheetViews>
    <sheetView showGridLines="0" tabSelected="1" zoomScale="90" zoomScaleNormal="90" workbookViewId="0">
      <pane xSplit="8" ySplit="17" topLeftCell="I27" activePane="bottomRight" state="frozen"/>
      <selection pane="topRight" activeCell="I1" sqref="I1"/>
      <selection pane="bottomLeft" activeCell="A18" sqref="A18"/>
      <selection pane="bottomRight" sqref="A1:XFD1"/>
    </sheetView>
  </sheetViews>
  <sheetFormatPr defaultRowHeight="15" x14ac:dyDescent="0.25"/>
  <cols>
    <col min="1" max="1" width="40.28515625" bestFit="1" customWidth="1"/>
    <col min="2" max="2" width="17" bestFit="1" customWidth="1"/>
    <col min="3" max="14" width="12.140625" bestFit="1" customWidth="1"/>
    <col min="15" max="15" width="12.140625" style="50" bestFit="1" customWidth="1"/>
  </cols>
  <sheetData>
    <row r="1" spans="1:17" ht="33" x14ac:dyDescent="0.5">
      <c r="A1" s="58" t="s">
        <v>0</v>
      </c>
      <c r="B1" s="41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100</v>
      </c>
      <c r="M1" s="42" t="s">
        <v>101</v>
      </c>
      <c r="N1" s="42" t="s">
        <v>102</v>
      </c>
      <c r="O1" s="51" t="s">
        <v>11</v>
      </c>
      <c r="Q1" s="14" t="s">
        <v>119</v>
      </c>
    </row>
    <row r="2" spans="1:17" ht="18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</row>
    <row r="3" spans="1:17" ht="25.5" x14ac:dyDescent="0.5">
      <c r="A3" s="25"/>
      <c r="B3" s="4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2"/>
      <c r="Q3" s="14" t="s">
        <v>120</v>
      </c>
    </row>
    <row r="4" spans="1:17" ht="21" x14ac:dyDescent="0.35">
      <c r="A4" s="54" t="s">
        <v>12</v>
      </c>
      <c r="B4" s="4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52"/>
      <c r="Q4" s="22" t="s">
        <v>121</v>
      </c>
    </row>
    <row r="5" spans="1:17" ht="16.5" x14ac:dyDescent="0.3">
      <c r="A5" s="25" t="s">
        <v>13</v>
      </c>
      <c r="B5" s="44">
        <v>20000</v>
      </c>
      <c r="C5" s="44">
        <v>15000</v>
      </c>
      <c r="D5" s="44">
        <v>10000</v>
      </c>
      <c r="E5" s="44">
        <v>10000</v>
      </c>
      <c r="F5" s="44">
        <v>10000</v>
      </c>
      <c r="G5" s="44">
        <v>12000</v>
      </c>
      <c r="H5" s="44">
        <v>14000</v>
      </c>
      <c r="I5" s="44">
        <v>16000</v>
      </c>
      <c r="J5" s="44">
        <v>18000</v>
      </c>
      <c r="K5" s="44">
        <v>16000</v>
      </c>
      <c r="L5" s="44">
        <v>18000</v>
      </c>
      <c r="M5" s="44">
        <v>16000</v>
      </c>
      <c r="N5" s="44">
        <v>16000</v>
      </c>
      <c r="O5" s="52">
        <f>SUM(C5:N5)</f>
        <v>171000</v>
      </c>
    </row>
    <row r="6" spans="1:17" ht="16.5" x14ac:dyDescent="0.3">
      <c r="A6" s="25" t="s">
        <v>14</v>
      </c>
      <c r="B6" s="4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52">
        <f t="shared" ref="O6:O68" si="0">SUM(C6:N6)</f>
        <v>0</v>
      </c>
    </row>
    <row r="7" spans="1:17" ht="16.5" x14ac:dyDescent="0.3">
      <c r="A7" s="59" t="s">
        <v>15</v>
      </c>
      <c r="B7" s="45">
        <f>SUM(B5:B6)</f>
        <v>20000</v>
      </c>
      <c r="C7" s="30">
        <f t="shared" ref="C7:N7" si="1">SUM(C5:C6)</f>
        <v>15000</v>
      </c>
      <c r="D7" s="30">
        <f>SUM(D5:D6)</f>
        <v>10000</v>
      </c>
      <c r="E7" s="30">
        <f t="shared" si="1"/>
        <v>10000</v>
      </c>
      <c r="F7" s="30">
        <f t="shared" si="1"/>
        <v>10000</v>
      </c>
      <c r="G7" s="30">
        <f t="shared" si="1"/>
        <v>12000</v>
      </c>
      <c r="H7" s="30">
        <f t="shared" si="1"/>
        <v>14000</v>
      </c>
      <c r="I7" s="30">
        <f t="shared" si="1"/>
        <v>16000</v>
      </c>
      <c r="J7" s="30">
        <f t="shared" si="1"/>
        <v>18000</v>
      </c>
      <c r="K7" s="30">
        <f t="shared" si="1"/>
        <v>16000</v>
      </c>
      <c r="L7" s="30">
        <f t="shared" si="1"/>
        <v>18000</v>
      </c>
      <c r="M7" s="30">
        <f t="shared" si="1"/>
        <v>16000</v>
      </c>
      <c r="N7" s="30">
        <f t="shared" si="1"/>
        <v>16000</v>
      </c>
      <c r="O7" s="52">
        <f t="shared" si="0"/>
        <v>171000</v>
      </c>
    </row>
    <row r="8" spans="1:17" ht="16.5" x14ac:dyDescent="0.3">
      <c r="A8" s="54" t="s">
        <v>22</v>
      </c>
      <c r="B8" s="4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2"/>
    </row>
    <row r="9" spans="1:17" ht="16.5" x14ac:dyDescent="0.3">
      <c r="A9" s="25" t="s">
        <v>23</v>
      </c>
      <c r="B9" s="4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52">
        <f t="shared" si="0"/>
        <v>0</v>
      </c>
    </row>
    <row r="10" spans="1:17" ht="16.5" x14ac:dyDescent="0.3">
      <c r="A10" s="25" t="s">
        <v>24</v>
      </c>
      <c r="B10" s="44">
        <v>-1500</v>
      </c>
      <c r="C10" s="44">
        <v>-1500</v>
      </c>
      <c r="D10" s="44">
        <v>-1500</v>
      </c>
      <c r="E10" s="44">
        <v>-1500</v>
      </c>
      <c r="F10" s="44">
        <v>-1500</v>
      </c>
      <c r="G10" s="44">
        <v>-1500</v>
      </c>
      <c r="H10" s="44">
        <v>-1500</v>
      </c>
      <c r="I10" s="44">
        <v>-1500</v>
      </c>
      <c r="J10" s="44">
        <v>-1500</v>
      </c>
      <c r="K10" s="44">
        <v>-1500</v>
      </c>
      <c r="L10" s="44">
        <v>-1500</v>
      </c>
      <c r="M10" s="44">
        <v>-1500</v>
      </c>
      <c r="N10" s="44">
        <v>-1500</v>
      </c>
      <c r="O10" s="52">
        <f t="shared" si="0"/>
        <v>-18000</v>
      </c>
    </row>
    <row r="11" spans="1:17" ht="16.5" x14ac:dyDescent="0.3">
      <c r="A11" s="59" t="s">
        <v>25</v>
      </c>
      <c r="B11" s="45">
        <f>SUM(B9:B10)</f>
        <v>-1500</v>
      </c>
      <c r="C11" s="30">
        <f t="shared" ref="C11:N11" si="2">SUM(C9:C10)</f>
        <v>-1500</v>
      </c>
      <c r="D11" s="30">
        <f t="shared" si="2"/>
        <v>-1500</v>
      </c>
      <c r="E11" s="30">
        <f t="shared" si="2"/>
        <v>-1500</v>
      </c>
      <c r="F11" s="30">
        <f t="shared" si="2"/>
        <v>-1500</v>
      </c>
      <c r="G11" s="30">
        <f t="shared" si="2"/>
        <v>-1500</v>
      </c>
      <c r="H11" s="30">
        <f t="shared" si="2"/>
        <v>-1500</v>
      </c>
      <c r="I11" s="30">
        <f t="shared" si="2"/>
        <v>-1500</v>
      </c>
      <c r="J11" s="30">
        <f t="shared" si="2"/>
        <v>-1500</v>
      </c>
      <c r="K11" s="30">
        <f t="shared" si="2"/>
        <v>-1500</v>
      </c>
      <c r="L11" s="30">
        <f t="shared" si="2"/>
        <v>-1500</v>
      </c>
      <c r="M11" s="30">
        <f t="shared" si="2"/>
        <v>-1500</v>
      </c>
      <c r="N11" s="30">
        <f t="shared" si="2"/>
        <v>-1500</v>
      </c>
      <c r="O11" s="52">
        <f t="shared" si="0"/>
        <v>-18000</v>
      </c>
    </row>
    <row r="12" spans="1:17" ht="16.5" x14ac:dyDescent="0.3">
      <c r="A12" s="54" t="s">
        <v>26</v>
      </c>
      <c r="B12" s="4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2"/>
    </row>
    <row r="13" spans="1:17" ht="16.5" x14ac:dyDescent="0.3">
      <c r="A13" s="60" t="s">
        <v>27</v>
      </c>
      <c r="B13" s="44">
        <v>-150</v>
      </c>
      <c r="C13" s="44">
        <v>-150</v>
      </c>
      <c r="D13" s="44">
        <v>-150</v>
      </c>
      <c r="E13" s="44">
        <v>-150</v>
      </c>
      <c r="F13" s="44">
        <v>-150</v>
      </c>
      <c r="G13" s="44">
        <v>-150</v>
      </c>
      <c r="H13" s="44">
        <v>-150</v>
      </c>
      <c r="I13" s="44">
        <v>-150</v>
      </c>
      <c r="J13" s="44">
        <v>-150</v>
      </c>
      <c r="K13" s="44">
        <v>-150</v>
      </c>
      <c r="L13" s="44">
        <v>-150</v>
      </c>
      <c r="M13" s="44">
        <v>-150</v>
      </c>
      <c r="N13" s="44">
        <v>-150</v>
      </c>
      <c r="O13" s="52">
        <f t="shared" si="0"/>
        <v>-1800</v>
      </c>
    </row>
    <row r="14" spans="1:17" ht="16.5" x14ac:dyDescent="0.3">
      <c r="A14" s="60" t="s">
        <v>28</v>
      </c>
      <c r="B14" s="44">
        <v>-200</v>
      </c>
      <c r="C14" s="44">
        <v>-200</v>
      </c>
      <c r="D14" s="44">
        <v>-200</v>
      </c>
      <c r="E14" s="44">
        <v>-200</v>
      </c>
      <c r="F14" s="44">
        <v>-200</v>
      </c>
      <c r="G14" s="44">
        <v>-200</v>
      </c>
      <c r="H14" s="44">
        <v>-200</v>
      </c>
      <c r="I14" s="44">
        <v>-200</v>
      </c>
      <c r="J14" s="44">
        <v>-200</v>
      </c>
      <c r="K14" s="44">
        <v>-200</v>
      </c>
      <c r="L14" s="44">
        <v>-200</v>
      </c>
      <c r="M14" s="44">
        <v>-200</v>
      </c>
      <c r="N14" s="44">
        <v>-200</v>
      </c>
      <c r="O14" s="52">
        <f t="shared" si="0"/>
        <v>-2400</v>
      </c>
    </row>
    <row r="15" spans="1:17" ht="16.5" x14ac:dyDescent="0.3">
      <c r="A15" s="60" t="s">
        <v>29</v>
      </c>
      <c r="B15" s="44">
        <v>-500</v>
      </c>
      <c r="C15" s="44">
        <v>-500</v>
      </c>
      <c r="D15" s="44">
        <v>-500</v>
      </c>
      <c r="E15" s="44">
        <v>-500</v>
      </c>
      <c r="F15" s="44">
        <v>-500</v>
      </c>
      <c r="G15" s="44">
        <v>-500</v>
      </c>
      <c r="H15" s="44">
        <v>-500</v>
      </c>
      <c r="I15" s="44">
        <v>-500</v>
      </c>
      <c r="J15" s="44">
        <v>-500</v>
      </c>
      <c r="K15" s="44">
        <v>-500</v>
      </c>
      <c r="L15" s="44">
        <v>-500</v>
      </c>
      <c r="M15" s="44">
        <v>-500</v>
      </c>
      <c r="N15" s="44">
        <v>-500</v>
      </c>
      <c r="O15" s="52">
        <f t="shared" si="0"/>
        <v>-6000</v>
      </c>
    </row>
    <row r="16" spans="1:17" ht="16.5" x14ac:dyDescent="0.3">
      <c r="A16" s="60" t="s">
        <v>30</v>
      </c>
      <c r="B16" s="44">
        <v>-50</v>
      </c>
      <c r="C16" s="44">
        <v>-50</v>
      </c>
      <c r="D16" s="44">
        <v>-50</v>
      </c>
      <c r="E16" s="44">
        <v>-50</v>
      </c>
      <c r="F16" s="44">
        <v>-50</v>
      </c>
      <c r="G16" s="44">
        <v>-50</v>
      </c>
      <c r="H16" s="44">
        <v>-50</v>
      </c>
      <c r="I16" s="44">
        <v>-50</v>
      </c>
      <c r="J16" s="44">
        <v>-50</v>
      </c>
      <c r="K16" s="44">
        <v>-50</v>
      </c>
      <c r="L16" s="44">
        <v>-50</v>
      </c>
      <c r="M16" s="44">
        <v>-50</v>
      </c>
      <c r="N16" s="44">
        <v>-50</v>
      </c>
      <c r="O16" s="52">
        <f t="shared" si="0"/>
        <v>-600</v>
      </c>
    </row>
    <row r="17" spans="1:15" ht="16.5" x14ac:dyDescent="0.3">
      <c r="A17" s="60" t="s">
        <v>31</v>
      </c>
      <c r="B17" s="44">
        <v>-60</v>
      </c>
      <c r="C17" s="44">
        <v>-60</v>
      </c>
      <c r="D17" s="44">
        <v>-60</v>
      </c>
      <c r="E17" s="44">
        <v>-60</v>
      </c>
      <c r="F17" s="44">
        <v>-60</v>
      </c>
      <c r="G17" s="44">
        <v>-60</v>
      </c>
      <c r="H17" s="44">
        <v>-60</v>
      </c>
      <c r="I17" s="44">
        <v>-60</v>
      </c>
      <c r="J17" s="44">
        <v>-60</v>
      </c>
      <c r="K17" s="44">
        <v>-60</v>
      </c>
      <c r="L17" s="44">
        <v>-60</v>
      </c>
      <c r="M17" s="44">
        <v>-60</v>
      </c>
      <c r="N17" s="44">
        <v>-60</v>
      </c>
      <c r="O17" s="52">
        <f t="shared" si="0"/>
        <v>-720</v>
      </c>
    </row>
    <row r="18" spans="1:15" ht="16.5" x14ac:dyDescent="0.3">
      <c r="A18" s="60" t="s">
        <v>32</v>
      </c>
      <c r="B18" s="44">
        <v>-100</v>
      </c>
      <c r="C18" s="44">
        <v>-100</v>
      </c>
      <c r="D18" s="44">
        <v>-100</v>
      </c>
      <c r="E18" s="44">
        <v>-100</v>
      </c>
      <c r="F18" s="44">
        <v>-100</v>
      </c>
      <c r="G18" s="44">
        <v>-100</v>
      </c>
      <c r="H18" s="44">
        <v>-100</v>
      </c>
      <c r="I18" s="44">
        <v>-100</v>
      </c>
      <c r="J18" s="44">
        <v>-100</v>
      </c>
      <c r="K18" s="44">
        <v>-100</v>
      </c>
      <c r="L18" s="44">
        <v>-100</v>
      </c>
      <c r="M18" s="44">
        <v>-100</v>
      </c>
      <c r="N18" s="44">
        <v>-100</v>
      </c>
      <c r="O18" s="52">
        <f t="shared" si="0"/>
        <v>-1200</v>
      </c>
    </row>
    <row r="19" spans="1:15" ht="16.5" x14ac:dyDescent="0.3">
      <c r="A19" s="60" t="s">
        <v>33</v>
      </c>
      <c r="B19" s="4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2">
        <f t="shared" si="0"/>
        <v>0</v>
      </c>
    </row>
    <row r="20" spans="1:15" ht="16.5" x14ac:dyDescent="0.3">
      <c r="A20" s="61" t="s">
        <v>34</v>
      </c>
      <c r="B20" s="45">
        <f>SUM(B13:B19)</f>
        <v>-1060</v>
      </c>
      <c r="C20" s="30">
        <f t="shared" ref="C20:N20" si="3">SUM(C13:C19)</f>
        <v>-1060</v>
      </c>
      <c r="D20" s="30">
        <f t="shared" si="3"/>
        <v>-1060</v>
      </c>
      <c r="E20" s="30">
        <f t="shared" si="3"/>
        <v>-1060</v>
      </c>
      <c r="F20" s="30">
        <f t="shared" si="3"/>
        <v>-1060</v>
      </c>
      <c r="G20" s="30">
        <f t="shared" si="3"/>
        <v>-1060</v>
      </c>
      <c r="H20" s="30">
        <f t="shared" si="3"/>
        <v>-1060</v>
      </c>
      <c r="I20" s="30">
        <f t="shared" si="3"/>
        <v>-1060</v>
      </c>
      <c r="J20" s="30">
        <f t="shared" si="3"/>
        <v>-1060</v>
      </c>
      <c r="K20" s="30">
        <f t="shared" si="3"/>
        <v>-1060</v>
      </c>
      <c r="L20" s="30">
        <f t="shared" si="3"/>
        <v>-1060</v>
      </c>
      <c r="M20" s="30">
        <f t="shared" si="3"/>
        <v>-1060</v>
      </c>
      <c r="N20" s="30">
        <f t="shared" si="3"/>
        <v>-1060</v>
      </c>
      <c r="O20" s="52">
        <f t="shared" si="0"/>
        <v>-12720</v>
      </c>
    </row>
    <row r="21" spans="1:15" ht="16.5" x14ac:dyDescent="0.3">
      <c r="A21" s="62" t="s">
        <v>35</v>
      </c>
      <c r="B21" s="4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2"/>
    </row>
    <row r="22" spans="1:15" ht="16.5" x14ac:dyDescent="0.3">
      <c r="A22" s="60" t="s">
        <v>36</v>
      </c>
      <c r="B22" s="44">
        <v>-300</v>
      </c>
      <c r="C22" s="44">
        <v>-300</v>
      </c>
      <c r="D22" s="44">
        <v>-300</v>
      </c>
      <c r="E22" s="44">
        <v>-300</v>
      </c>
      <c r="F22" s="44">
        <v>-300</v>
      </c>
      <c r="G22" s="44">
        <v>-300</v>
      </c>
      <c r="H22" s="44">
        <v>-300</v>
      </c>
      <c r="I22" s="44">
        <v>-300</v>
      </c>
      <c r="J22" s="44">
        <v>-300</v>
      </c>
      <c r="K22" s="44">
        <v>-300</v>
      </c>
      <c r="L22" s="44">
        <v>-300</v>
      </c>
      <c r="M22" s="44">
        <v>-300</v>
      </c>
      <c r="N22" s="44">
        <v>-300</v>
      </c>
      <c r="O22" s="52">
        <f t="shared" si="0"/>
        <v>-3600</v>
      </c>
    </row>
    <row r="23" spans="1:15" ht="16.5" x14ac:dyDescent="0.3">
      <c r="A23" s="60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52">
        <f t="shared" si="0"/>
        <v>0</v>
      </c>
    </row>
    <row r="24" spans="1:15" ht="16.5" x14ac:dyDescent="0.3">
      <c r="A24" s="60" t="s">
        <v>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52">
        <f t="shared" si="0"/>
        <v>0</v>
      </c>
    </row>
    <row r="25" spans="1:15" ht="16.5" x14ac:dyDescent="0.3">
      <c r="A25" s="60" t="s">
        <v>39</v>
      </c>
      <c r="B25" s="44">
        <v>-30</v>
      </c>
      <c r="C25" s="44">
        <v>-30</v>
      </c>
      <c r="D25" s="44">
        <v>-30</v>
      </c>
      <c r="E25" s="44">
        <v>-30</v>
      </c>
      <c r="F25" s="44">
        <v>-30</v>
      </c>
      <c r="G25" s="44">
        <v>-30</v>
      </c>
      <c r="H25" s="44">
        <v>-30</v>
      </c>
      <c r="I25" s="44">
        <v>-30</v>
      </c>
      <c r="J25" s="44">
        <v>-30</v>
      </c>
      <c r="K25" s="44">
        <v>-30</v>
      </c>
      <c r="L25" s="44">
        <v>-30</v>
      </c>
      <c r="M25" s="44">
        <v>-30</v>
      </c>
      <c r="N25" s="44">
        <v>-30</v>
      </c>
      <c r="O25" s="52">
        <f t="shared" si="0"/>
        <v>-360</v>
      </c>
    </row>
    <row r="26" spans="1:15" ht="16.5" x14ac:dyDescent="0.3">
      <c r="A26" s="61" t="s">
        <v>40</v>
      </c>
      <c r="B26" s="45">
        <f>SUM(B22:B25)</f>
        <v>-330</v>
      </c>
      <c r="C26" s="30">
        <f t="shared" ref="C26:N26" si="4">SUM(C22:C25)</f>
        <v>-330</v>
      </c>
      <c r="D26" s="30">
        <f t="shared" si="4"/>
        <v>-330</v>
      </c>
      <c r="E26" s="30">
        <f t="shared" si="4"/>
        <v>-330</v>
      </c>
      <c r="F26" s="30">
        <f t="shared" si="4"/>
        <v>-330</v>
      </c>
      <c r="G26" s="30">
        <f t="shared" si="4"/>
        <v>-330</v>
      </c>
      <c r="H26" s="30">
        <f t="shared" si="4"/>
        <v>-330</v>
      </c>
      <c r="I26" s="30">
        <f t="shared" si="4"/>
        <v>-330</v>
      </c>
      <c r="J26" s="30">
        <f t="shared" si="4"/>
        <v>-330</v>
      </c>
      <c r="K26" s="30">
        <f t="shared" si="4"/>
        <v>-330</v>
      </c>
      <c r="L26" s="30">
        <f t="shared" si="4"/>
        <v>-330</v>
      </c>
      <c r="M26" s="30">
        <f t="shared" si="4"/>
        <v>-330</v>
      </c>
      <c r="N26" s="30">
        <f t="shared" si="4"/>
        <v>-330</v>
      </c>
      <c r="O26" s="52">
        <f t="shared" si="0"/>
        <v>-3960</v>
      </c>
    </row>
    <row r="27" spans="1:15" ht="16.5" x14ac:dyDescent="0.3">
      <c r="A27" s="54" t="s">
        <v>41</v>
      </c>
      <c r="B27" s="4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52"/>
    </row>
    <row r="28" spans="1:15" ht="16.5" x14ac:dyDescent="0.3">
      <c r="A28" s="60" t="s">
        <v>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52">
        <f t="shared" si="0"/>
        <v>0</v>
      </c>
    </row>
    <row r="29" spans="1:15" ht="16.5" x14ac:dyDescent="0.3">
      <c r="A29" s="60" t="s">
        <v>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52">
        <f t="shared" si="0"/>
        <v>0</v>
      </c>
    </row>
    <row r="30" spans="1:15" ht="16.5" x14ac:dyDescent="0.3">
      <c r="A30" s="60" t="s">
        <v>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52">
        <f t="shared" si="0"/>
        <v>0</v>
      </c>
    </row>
    <row r="31" spans="1:15" ht="16.5" x14ac:dyDescent="0.3">
      <c r="A31" s="60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52">
        <f t="shared" si="0"/>
        <v>0</v>
      </c>
    </row>
    <row r="32" spans="1:15" ht="16.5" x14ac:dyDescent="0.3">
      <c r="A32" s="60" t="s">
        <v>46</v>
      </c>
      <c r="B32" s="44">
        <v>-155</v>
      </c>
      <c r="C32" s="44">
        <v>-154</v>
      </c>
      <c r="D32" s="44">
        <v>-153</v>
      </c>
      <c r="E32" s="44">
        <v>-152</v>
      </c>
      <c r="F32" s="44">
        <v>-151</v>
      </c>
      <c r="G32" s="44">
        <v>-150</v>
      </c>
      <c r="H32" s="44">
        <v>-149</v>
      </c>
      <c r="I32" s="44">
        <v>-148</v>
      </c>
      <c r="J32" s="44">
        <v>-147</v>
      </c>
      <c r="K32" s="44">
        <v>-146</v>
      </c>
      <c r="L32" s="44">
        <v>-145</v>
      </c>
      <c r="M32" s="44">
        <v>-144</v>
      </c>
      <c r="N32" s="44">
        <v>-143</v>
      </c>
      <c r="O32" s="52">
        <f t="shared" si="0"/>
        <v>-1782</v>
      </c>
    </row>
    <row r="33" spans="1:15" ht="16.5" x14ac:dyDescent="0.3">
      <c r="A33" s="60" t="s">
        <v>47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2">
        <f t="shared" si="0"/>
        <v>0</v>
      </c>
    </row>
    <row r="34" spans="1:15" ht="16.5" x14ac:dyDescent="0.3">
      <c r="A34" s="60" t="s">
        <v>48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52">
        <f t="shared" si="0"/>
        <v>0</v>
      </c>
    </row>
    <row r="35" spans="1:15" ht="16.5" x14ac:dyDescent="0.3">
      <c r="A35" s="60" t="s">
        <v>49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52">
        <f t="shared" si="0"/>
        <v>0</v>
      </c>
    </row>
    <row r="36" spans="1:15" ht="16.5" x14ac:dyDescent="0.3">
      <c r="A36" s="61" t="s">
        <v>50</v>
      </c>
      <c r="B36" s="45">
        <f>SUM(B28:B35)</f>
        <v>-155</v>
      </c>
      <c r="C36" s="30">
        <f t="shared" ref="C36:N36" si="5">SUM(C28:C35)</f>
        <v>-154</v>
      </c>
      <c r="D36" s="30">
        <f t="shared" si="5"/>
        <v>-153</v>
      </c>
      <c r="E36" s="30">
        <f t="shared" si="5"/>
        <v>-152</v>
      </c>
      <c r="F36" s="30">
        <f t="shared" si="5"/>
        <v>-151</v>
      </c>
      <c r="G36" s="30">
        <f t="shared" si="5"/>
        <v>-150</v>
      </c>
      <c r="H36" s="30">
        <f t="shared" si="5"/>
        <v>-149</v>
      </c>
      <c r="I36" s="30">
        <f t="shared" si="5"/>
        <v>-148</v>
      </c>
      <c r="J36" s="30">
        <f t="shared" si="5"/>
        <v>-147</v>
      </c>
      <c r="K36" s="30">
        <f t="shared" si="5"/>
        <v>-146</v>
      </c>
      <c r="L36" s="30">
        <f t="shared" si="5"/>
        <v>-145</v>
      </c>
      <c r="M36" s="30">
        <f t="shared" si="5"/>
        <v>-144</v>
      </c>
      <c r="N36" s="30">
        <f t="shared" si="5"/>
        <v>-143</v>
      </c>
      <c r="O36" s="52">
        <f t="shared" si="0"/>
        <v>-1782</v>
      </c>
    </row>
    <row r="37" spans="1:15" ht="16.5" x14ac:dyDescent="0.3">
      <c r="A37" s="63" t="s">
        <v>51</v>
      </c>
      <c r="B37" s="4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52"/>
    </row>
    <row r="38" spans="1:15" ht="16.5" x14ac:dyDescent="0.3">
      <c r="A38" s="60" t="s">
        <v>52</v>
      </c>
      <c r="B38" s="44">
        <v>-150</v>
      </c>
      <c r="C38" s="44">
        <v>-150</v>
      </c>
      <c r="D38" s="44">
        <v>-150</v>
      </c>
      <c r="E38" s="44">
        <v>-150</v>
      </c>
      <c r="F38" s="44">
        <v>-150</v>
      </c>
      <c r="G38" s="44">
        <v>-150</v>
      </c>
      <c r="H38" s="44">
        <v>-150</v>
      </c>
      <c r="I38" s="44">
        <v>-150</v>
      </c>
      <c r="J38" s="44">
        <v>-150</v>
      </c>
      <c r="K38" s="44">
        <v>-150</v>
      </c>
      <c r="L38" s="44">
        <v>-150</v>
      </c>
      <c r="M38" s="44">
        <v>-150</v>
      </c>
      <c r="N38" s="44">
        <v>-150</v>
      </c>
      <c r="O38" s="52">
        <f t="shared" si="0"/>
        <v>-1800</v>
      </c>
    </row>
    <row r="39" spans="1:15" ht="16.5" x14ac:dyDescent="0.3">
      <c r="A39" s="60" t="s">
        <v>53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2">
        <f t="shared" si="0"/>
        <v>0</v>
      </c>
    </row>
    <row r="40" spans="1:15" ht="16.5" x14ac:dyDescent="0.3">
      <c r="A40" s="60" t="s">
        <v>54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2">
        <f t="shared" si="0"/>
        <v>0</v>
      </c>
    </row>
    <row r="41" spans="1:15" ht="16.5" x14ac:dyDescent="0.3">
      <c r="A41" s="60" t="s">
        <v>55</v>
      </c>
      <c r="B41" s="44">
        <v>-60</v>
      </c>
      <c r="C41" s="44">
        <v>-60</v>
      </c>
      <c r="D41" s="44">
        <v>-60</v>
      </c>
      <c r="E41" s="44">
        <v>-60</v>
      </c>
      <c r="F41" s="44">
        <v>-60</v>
      </c>
      <c r="G41" s="44">
        <v>-60</v>
      </c>
      <c r="H41" s="44">
        <v>-60</v>
      </c>
      <c r="I41" s="44">
        <v>-60</v>
      </c>
      <c r="J41" s="44">
        <v>-60</v>
      </c>
      <c r="K41" s="44">
        <v>-60</v>
      </c>
      <c r="L41" s="44">
        <v>-60</v>
      </c>
      <c r="M41" s="44">
        <v>-60</v>
      </c>
      <c r="N41" s="44">
        <v>-60</v>
      </c>
      <c r="O41" s="52">
        <f t="shared" si="0"/>
        <v>-720</v>
      </c>
    </row>
    <row r="42" spans="1:15" ht="16.5" x14ac:dyDescent="0.3">
      <c r="A42" s="60" t="s">
        <v>56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52">
        <f t="shared" si="0"/>
        <v>0</v>
      </c>
    </row>
    <row r="43" spans="1:15" ht="16.5" x14ac:dyDescent="0.3">
      <c r="A43" s="61" t="s">
        <v>57</v>
      </c>
      <c r="B43" s="45">
        <f>SUM(B38:B42)</f>
        <v>-210</v>
      </c>
      <c r="C43" s="30">
        <f t="shared" ref="C43:N43" si="6">SUM(C38:C42)</f>
        <v>-210</v>
      </c>
      <c r="D43" s="30">
        <f t="shared" si="6"/>
        <v>-210</v>
      </c>
      <c r="E43" s="30">
        <f t="shared" si="6"/>
        <v>-210</v>
      </c>
      <c r="F43" s="30">
        <f t="shared" si="6"/>
        <v>-210</v>
      </c>
      <c r="G43" s="30">
        <f t="shared" si="6"/>
        <v>-210</v>
      </c>
      <c r="H43" s="30">
        <f t="shared" si="6"/>
        <v>-210</v>
      </c>
      <c r="I43" s="30">
        <f t="shared" si="6"/>
        <v>-210</v>
      </c>
      <c r="J43" s="30">
        <f t="shared" si="6"/>
        <v>-210</v>
      </c>
      <c r="K43" s="30">
        <f t="shared" si="6"/>
        <v>-210</v>
      </c>
      <c r="L43" s="30">
        <f t="shared" si="6"/>
        <v>-210</v>
      </c>
      <c r="M43" s="30">
        <f t="shared" si="6"/>
        <v>-210</v>
      </c>
      <c r="N43" s="30">
        <f t="shared" si="6"/>
        <v>-210</v>
      </c>
      <c r="O43" s="52">
        <f t="shared" si="0"/>
        <v>-2520</v>
      </c>
    </row>
    <row r="44" spans="1:15" ht="16.5" x14ac:dyDescent="0.3">
      <c r="A44" s="63" t="s">
        <v>58</v>
      </c>
      <c r="B44" s="4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52"/>
    </row>
    <row r="45" spans="1:15" ht="16.5" x14ac:dyDescent="0.3">
      <c r="A45" s="60" t="s">
        <v>59</v>
      </c>
      <c r="B45" s="44">
        <v>-8000</v>
      </c>
      <c r="C45" s="44">
        <v>-8000</v>
      </c>
      <c r="D45" s="44">
        <v>-8000</v>
      </c>
      <c r="E45" s="44">
        <v>-8000</v>
      </c>
      <c r="F45" s="44">
        <v>-8000</v>
      </c>
      <c r="G45" s="44">
        <v>-8000</v>
      </c>
      <c r="H45" s="44">
        <v>-8000</v>
      </c>
      <c r="I45" s="44">
        <v>-8000</v>
      </c>
      <c r="J45" s="44">
        <v>-8000</v>
      </c>
      <c r="K45" s="44">
        <v>-8000</v>
      </c>
      <c r="L45" s="44">
        <v>-8000</v>
      </c>
      <c r="M45" s="44">
        <v>-8000</v>
      </c>
      <c r="N45" s="44">
        <v>-8000</v>
      </c>
      <c r="O45" s="52">
        <f t="shared" si="0"/>
        <v>-96000</v>
      </c>
    </row>
    <row r="46" spans="1:15" ht="16.5" x14ac:dyDescent="0.3">
      <c r="A46" s="60" t="s">
        <v>60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2">
        <f t="shared" si="0"/>
        <v>0</v>
      </c>
    </row>
    <row r="47" spans="1:15" ht="16.5" x14ac:dyDescent="0.3">
      <c r="A47" s="60" t="s">
        <v>61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2">
        <f t="shared" si="0"/>
        <v>0</v>
      </c>
    </row>
    <row r="48" spans="1:15" ht="16.5" x14ac:dyDescent="0.3">
      <c r="A48" s="60" t="s">
        <v>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2">
        <f t="shared" si="0"/>
        <v>0</v>
      </c>
    </row>
    <row r="49" spans="1:15" ht="16.5" x14ac:dyDescent="0.3">
      <c r="A49" s="60" t="s">
        <v>63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2">
        <f t="shared" si="0"/>
        <v>0</v>
      </c>
    </row>
    <row r="50" spans="1:15" ht="16.5" x14ac:dyDescent="0.3">
      <c r="A50" s="60" t="s">
        <v>64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2">
        <f t="shared" si="0"/>
        <v>0</v>
      </c>
    </row>
    <row r="51" spans="1:15" ht="16.5" x14ac:dyDescent="0.3">
      <c r="A51" s="61" t="s">
        <v>65</v>
      </c>
      <c r="B51" s="45">
        <f>SUM(B45:B50)</f>
        <v>-8000</v>
      </c>
      <c r="C51" s="30">
        <f t="shared" ref="C51:N51" si="7">SUM(C45:C50)</f>
        <v>-8000</v>
      </c>
      <c r="D51" s="30">
        <f t="shared" si="7"/>
        <v>-8000</v>
      </c>
      <c r="E51" s="30">
        <f t="shared" si="7"/>
        <v>-8000</v>
      </c>
      <c r="F51" s="30">
        <f t="shared" si="7"/>
        <v>-8000</v>
      </c>
      <c r="G51" s="30">
        <f t="shared" si="7"/>
        <v>-8000</v>
      </c>
      <c r="H51" s="30">
        <f t="shared" si="7"/>
        <v>-8000</v>
      </c>
      <c r="I51" s="30">
        <f t="shared" si="7"/>
        <v>-8000</v>
      </c>
      <c r="J51" s="30">
        <f t="shared" si="7"/>
        <v>-8000</v>
      </c>
      <c r="K51" s="30">
        <f t="shared" si="7"/>
        <v>-8000</v>
      </c>
      <c r="L51" s="30">
        <f t="shared" si="7"/>
        <v>-8000</v>
      </c>
      <c r="M51" s="30">
        <f t="shared" si="7"/>
        <v>-8000</v>
      </c>
      <c r="N51" s="30">
        <f t="shared" si="7"/>
        <v>-8000</v>
      </c>
      <c r="O51" s="52">
        <f t="shared" si="0"/>
        <v>-96000</v>
      </c>
    </row>
    <row r="52" spans="1:15" ht="16.5" x14ac:dyDescent="0.3">
      <c r="A52" s="63" t="s">
        <v>66</v>
      </c>
      <c r="B52" s="4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52"/>
    </row>
    <row r="53" spans="1:15" ht="16.5" x14ac:dyDescent="0.3">
      <c r="A53" s="60" t="s">
        <v>67</v>
      </c>
      <c r="B53" s="4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52">
        <f t="shared" si="0"/>
        <v>0</v>
      </c>
    </row>
    <row r="54" spans="1:15" ht="16.5" x14ac:dyDescent="0.3">
      <c r="A54" s="60" t="s">
        <v>68</v>
      </c>
      <c r="B54" s="4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52">
        <f t="shared" si="0"/>
        <v>0</v>
      </c>
    </row>
    <row r="55" spans="1:15" ht="16.5" x14ac:dyDescent="0.3">
      <c r="A55" s="60" t="s">
        <v>69</v>
      </c>
      <c r="B55" s="4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52">
        <f t="shared" si="0"/>
        <v>0</v>
      </c>
    </row>
    <row r="56" spans="1:15" ht="16.5" x14ac:dyDescent="0.3">
      <c r="A56" s="60" t="s">
        <v>70</v>
      </c>
      <c r="B56" s="4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52">
        <f t="shared" si="0"/>
        <v>0</v>
      </c>
    </row>
    <row r="57" spans="1:15" ht="16.5" x14ac:dyDescent="0.3">
      <c r="A57" s="60" t="s">
        <v>71</v>
      </c>
      <c r="B57" s="44">
        <v>-1500</v>
      </c>
      <c r="C57" s="44">
        <v>-1500</v>
      </c>
      <c r="D57" s="44">
        <v>-1500</v>
      </c>
      <c r="E57" s="44">
        <v>-1500</v>
      </c>
      <c r="F57" s="44">
        <v>-1500</v>
      </c>
      <c r="G57" s="44">
        <v>-1500</v>
      </c>
      <c r="H57" s="44">
        <v>-1500</v>
      </c>
      <c r="I57" s="44">
        <v>-1500</v>
      </c>
      <c r="J57" s="44">
        <v>-1500</v>
      </c>
      <c r="K57" s="44">
        <v>-1500</v>
      </c>
      <c r="L57" s="44">
        <v>-1500</v>
      </c>
      <c r="M57" s="44">
        <v>-1500</v>
      </c>
      <c r="N57" s="44">
        <v>-1500</v>
      </c>
      <c r="O57" s="52">
        <f t="shared" si="0"/>
        <v>-18000</v>
      </c>
    </row>
    <row r="58" spans="1:15" ht="16.5" x14ac:dyDescent="0.3">
      <c r="A58" s="60" t="s">
        <v>72</v>
      </c>
      <c r="B58" s="4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52">
        <f t="shared" si="0"/>
        <v>0</v>
      </c>
    </row>
    <row r="59" spans="1:15" ht="16.5" x14ac:dyDescent="0.3">
      <c r="A59" s="60" t="s">
        <v>73</v>
      </c>
      <c r="B59" s="4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52">
        <f t="shared" si="0"/>
        <v>0</v>
      </c>
    </row>
    <row r="60" spans="1:15" ht="16.5" x14ac:dyDescent="0.3">
      <c r="A60" s="60" t="s">
        <v>74</v>
      </c>
      <c r="B60" s="4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52">
        <f t="shared" si="0"/>
        <v>0</v>
      </c>
    </row>
    <row r="61" spans="1:15" ht="16.5" x14ac:dyDescent="0.3">
      <c r="A61" s="61" t="s">
        <v>65</v>
      </c>
      <c r="B61" s="45">
        <f>SUM(B53:B60)</f>
        <v>-1500</v>
      </c>
      <c r="C61" s="30">
        <f t="shared" ref="C61:N61" si="8">SUM(C53:C60)</f>
        <v>-1500</v>
      </c>
      <c r="D61" s="30">
        <f t="shared" si="8"/>
        <v>-1500</v>
      </c>
      <c r="E61" s="30">
        <f t="shared" si="8"/>
        <v>-1500</v>
      </c>
      <c r="F61" s="30">
        <f t="shared" si="8"/>
        <v>-1500</v>
      </c>
      <c r="G61" s="30">
        <f t="shared" si="8"/>
        <v>-1500</v>
      </c>
      <c r="H61" s="30">
        <f t="shared" si="8"/>
        <v>-1500</v>
      </c>
      <c r="I61" s="30">
        <f t="shared" si="8"/>
        <v>-1500</v>
      </c>
      <c r="J61" s="30">
        <f t="shared" si="8"/>
        <v>-1500</v>
      </c>
      <c r="K61" s="30">
        <f t="shared" si="8"/>
        <v>-1500</v>
      </c>
      <c r="L61" s="30">
        <f t="shared" si="8"/>
        <v>-1500</v>
      </c>
      <c r="M61" s="30">
        <f t="shared" si="8"/>
        <v>-1500</v>
      </c>
      <c r="N61" s="30">
        <f t="shared" si="8"/>
        <v>-1500</v>
      </c>
      <c r="O61" s="52">
        <f t="shared" si="0"/>
        <v>-18000</v>
      </c>
    </row>
    <row r="62" spans="1:15" ht="16.5" x14ac:dyDescent="0.3">
      <c r="A62" s="63" t="s">
        <v>75</v>
      </c>
      <c r="B62" s="4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52"/>
    </row>
    <row r="63" spans="1:15" ht="16.5" x14ac:dyDescent="0.3">
      <c r="A63" s="60" t="s">
        <v>76</v>
      </c>
      <c r="B63" s="4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52">
        <f t="shared" si="0"/>
        <v>0</v>
      </c>
    </row>
    <row r="64" spans="1:15" ht="16.5" x14ac:dyDescent="0.3">
      <c r="A64" s="60" t="s">
        <v>77</v>
      </c>
      <c r="B64" s="44">
        <v>-300</v>
      </c>
      <c r="C64" s="44">
        <v>-300</v>
      </c>
      <c r="D64" s="44">
        <v>-300</v>
      </c>
      <c r="E64" s="44">
        <v>-300</v>
      </c>
      <c r="F64" s="44">
        <v>-300</v>
      </c>
      <c r="G64" s="44">
        <v>-300</v>
      </c>
      <c r="H64" s="44">
        <v>-300</v>
      </c>
      <c r="I64" s="44">
        <v>-300</v>
      </c>
      <c r="J64" s="44">
        <v>-300</v>
      </c>
      <c r="K64" s="44">
        <v>-300</v>
      </c>
      <c r="L64" s="44">
        <v>-300</v>
      </c>
      <c r="M64" s="44">
        <v>-300</v>
      </c>
      <c r="N64" s="44">
        <v>-300</v>
      </c>
      <c r="O64" s="52">
        <f>SUM(C64:N64)</f>
        <v>-3600</v>
      </c>
    </row>
    <row r="65" spans="1:15" ht="16.5" x14ac:dyDescent="0.3">
      <c r="A65" s="61" t="s">
        <v>78</v>
      </c>
      <c r="B65" s="45">
        <f>SUM(B63:B64)</f>
        <v>-300</v>
      </c>
      <c r="C65" s="30">
        <f t="shared" ref="C65:N65" si="9">SUM(C63:C64)</f>
        <v>-300</v>
      </c>
      <c r="D65" s="30">
        <f t="shared" si="9"/>
        <v>-300</v>
      </c>
      <c r="E65" s="30">
        <f t="shared" si="9"/>
        <v>-300</v>
      </c>
      <c r="F65" s="30">
        <f t="shared" si="9"/>
        <v>-300</v>
      </c>
      <c r="G65" s="30">
        <f t="shared" si="9"/>
        <v>-300</v>
      </c>
      <c r="H65" s="30">
        <f t="shared" si="9"/>
        <v>-300</v>
      </c>
      <c r="I65" s="30">
        <f t="shared" si="9"/>
        <v>-300</v>
      </c>
      <c r="J65" s="30">
        <f t="shared" si="9"/>
        <v>-300</v>
      </c>
      <c r="K65" s="30">
        <f t="shared" si="9"/>
        <v>-300</v>
      </c>
      <c r="L65" s="30">
        <f t="shared" si="9"/>
        <v>-300</v>
      </c>
      <c r="M65" s="30">
        <f t="shared" si="9"/>
        <v>-300</v>
      </c>
      <c r="N65" s="30">
        <f t="shared" si="9"/>
        <v>-300</v>
      </c>
      <c r="O65" s="52">
        <f t="shared" si="0"/>
        <v>-3600</v>
      </c>
    </row>
    <row r="66" spans="1:15" ht="16.5" x14ac:dyDescent="0.3">
      <c r="A66" s="60"/>
      <c r="B66" s="4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52">
        <f t="shared" si="0"/>
        <v>0</v>
      </c>
    </row>
    <row r="67" spans="1:15" ht="16.5" x14ac:dyDescent="0.3">
      <c r="A67" s="60"/>
      <c r="B67" s="4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52">
        <f t="shared" si="0"/>
        <v>0</v>
      </c>
    </row>
    <row r="68" spans="1:15" ht="16.5" x14ac:dyDescent="0.3">
      <c r="A68" s="64" t="s">
        <v>79</v>
      </c>
      <c r="B68" s="46">
        <f>+B65+B61+B51+B43+B36+B26+B20+B11</f>
        <v>-13055</v>
      </c>
      <c r="C68" s="33">
        <f t="shared" ref="C68:N68" si="10">+C65+C61+C51+C43+C36+C26+C20+C11</f>
        <v>-13054</v>
      </c>
      <c r="D68" s="33">
        <f t="shared" si="10"/>
        <v>-13053</v>
      </c>
      <c r="E68" s="33">
        <f t="shared" si="10"/>
        <v>-13052</v>
      </c>
      <c r="F68" s="33">
        <f t="shared" si="10"/>
        <v>-13051</v>
      </c>
      <c r="G68" s="33">
        <f t="shared" si="10"/>
        <v>-13050</v>
      </c>
      <c r="H68" s="33">
        <f t="shared" si="10"/>
        <v>-13049</v>
      </c>
      <c r="I68" s="33">
        <f t="shared" si="10"/>
        <v>-13048</v>
      </c>
      <c r="J68" s="33">
        <f t="shared" si="10"/>
        <v>-13047</v>
      </c>
      <c r="K68" s="33">
        <f t="shared" si="10"/>
        <v>-13046</v>
      </c>
      <c r="L68" s="33">
        <f t="shared" si="10"/>
        <v>-13045</v>
      </c>
      <c r="M68" s="33">
        <f t="shared" si="10"/>
        <v>-13044</v>
      </c>
      <c r="N68" s="33">
        <f t="shared" si="10"/>
        <v>-13043</v>
      </c>
      <c r="O68" s="52">
        <f t="shared" si="0"/>
        <v>-156582</v>
      </c>
    </row>
    <row r="69" spans="1:15" ht="16.5" x14ac:dyDescent="0.3">
      <c r="A69" s="60"/>
      <c r="B69" s="4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52"/>
    </row>
    <row r="70" spans="1:15" ht="17.25" thickBot="1" x14ac:dyDescent="0.35">
      <c r="A70" s="65" t="s">
        <v>80</v>
      </c>
      <c r="B70" s="71">
        <f>+B7+B68</f>
        <v>6945</v>
      </c>
      <c r="C70" s="72">
        <f t="shared" ref="C70:N70" si="11">+C7+C68</f>
        <v>1946</v>
      </c>
      <c r="D70" s="72">
        <f t="shared" si="11"/>
        <v>-3053</v>
      </c>
      <c r="E70" s="72">
        <f t="shared" si="11"/>
        <v>-3052</v>
      </c>
      <c r="F70" s="72">
        <f t="shared" si="11"/>
        <v>-3051</v>
      </c>
      <c r="G70" s="72">
        <f t="shared" si="11"/>
        <v>-1050</v>
      </c>
      <c r="H70" s="72">
        <f t="shared" si="11"/>
        <v>951</v>
      </c>
      <c r="I70" s="72">
        <f t="shared" si="11"/>
        <v>2952</v>
      </c>
      <c r="J70" s="72">
        <f t="shared" si="11"/>
        <v>4953</v>
      </c>
      <c r="K70" s="72">
        <f t="shared" si="11"/>
        <v>2954</v>
      </c>
      <c r="L70" s="72">
        <f t="shared" si="11"/>
        <v>4955</v>
      </c>
      <c r="M70" s="72">
        <f t="shared" si="11"/>
        <v>2956</v>
      </c>
      <c r="N70" s="72">
        <f t="shared" si="11"/>
        <v>2957</v>
      </c>
      <c r="O70" s="73">
        <f>SUM(C70:N70)</f>
        <v>14418</v>
      </c>
    </row>
    <row r="71" spans="1:15" ht="16.5" x14ac:dyDescent="0.3">
      <c r="A71" s="6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</row>
    <row r="72" spans="1:15" ht="16.5" x14ac:dyDescent="0.3">
      <c r="A72" s="6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</row>
    <row r="73" spans="1:15" ht="17.25" thickBot="1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</row>
    <row r="74" spans="1:15" ht="17.25" thickBot="1" x14ac:dyDescent="0.35">
      <c r="A74" s="53" t="s">
        <v>81</v>
      </c>
      <c r="B74" s="29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2"/>
    </row>
    <row r="75" spans="1:15" ht="16.5" x14ac:dyDescent="0.3">
      <c r="A75" s="53"/>
      <c r="B75" s="103" t="s">
        <v>82</v>
      </c>
      <c r="C75" s="103" t="s">
        <v>113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5"/>
    </row>
    <row r="76" spans="1:15" ht="16.5" x14ac:dyDescent="0.3">
      <c r="A76" s="54" t="s">
        <v>83</v>
      </c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17.25" thickBot="1" x14ac:dyDescent="0.35">
      <c r="A77" s="55"/>
      <c r="B77" s="109"/>
      <c r="C77" s="109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16.5" x14ac:dyDescent="0.3">
      <c r="A78" s="25" t="s">
        <v>84</v>
      </c>
      <c r="B78" s="75">
        <v>20000</v>
      </c>
      <c r="C78" s="56">
        <v>5000</v>
      </c>
      <c r="D78" s="57">
        <v>5000</v>
      </c>
      <c r="E78" s="57">
        <v>5000</v>
      </c>
      <c r="F78" s="57">
        <v>5000</v>
      </c>
      <c r="G78" s="57"/>
      <c r="H78" s="57"/>
      <c r="I78" s="57"/>
      <c r="J78" s="57"/>
      <c r="K78" s="57"/>
      <c r="L78" s="57"/>
      <c r="M78" s="57"/>
      <c r="N78" s="57"/>
      <c r="O78" s="81"/>
    </row>
    <row r="79" spans="1:15" ht="16.5" x14ac:dyDescent="0.3">
      <c r="A79" s="25" t="s">
        <v>85</v>
      </c>
      <c r="B79" s="76"/>
      <c r="C79" s="4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81"/>
    </row>
    <row r="80" spans="1:15" ht="16.5" x14ac:dyDescent="0.3">
      <c r="A80" s="54" t="s">
        <v>86</v>
      </c>
      <c r="B80" s="77"/>
      <c r="C80" s="47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81"/>
    </row>
    <row r="81" spans="1:15" ht="16.5" x14ac:dyDescent="0.3">
      <c r="A81" s="25" t="s">
        <v>87</v>
      </c>
      <c r="B81" s="76">
        <v>30000</v>
      </c>
      <c r="C81" s="44">
        <v>0</v>
      </c>
      <c r="D81" s="32">
        <v>-10000</v>
      </c>
      <c r="E81" s="32">
        <v>-5000</v>
      </c>
      <c r="F81" s="32">
        <v>-5000</v>
      </c>
      <c r="G81" s="32">
        <v>-5000</v>
      </c>
      <c r="H81" s="32">
        <v>-5000</v>
      </c>
      <c r="I81" s="32"/>
      <c r="J81" s="32"/>
      <c r="K81" s="32"/>
      <c r="L81" s="32"/>
      <c r="M81" s="32"/>
      <c r="N81" s="32"/>
      <c r="O81" s="81"/>
    </row>
    <row r="82" spans="1:15" ht="16.5" x14ac:dyDescent="0.3">
      <c r="A82" s="54" t="s">
        <v>88</v>
      </c>
      <c r="B82" s="77"/>
      <c r="C82" s="47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81"/>
    </row>
    <row r="83" spans="1:15" ht="16.5" x14ac:dyDescent="0.3">
      <c r="A83" s="25" t="s">
        <v>82</v>
      </c>
      <c r="B83" s="76">
        <v>15000</v>
      </c>
      <c r="C83" s="82">
        <f>+B87</f>
        <v>15000</v>
      </c>
      <c r="D83" s="74">
        <f>+C87</f>
        <v>21000</v>
      </c>
      <c r="E83" s="74">
        <f t="shared" ref="E83:N83" si="12">+D87</f>
        <v>19000</v>
      </c>
      <c r="F83" s="74">
        <f t="shared" si="12"/>
        <v>17000</v>
      </c>
      <c r="G83" s="74">
        <f t="shared" si="12"/>
        <v>15000</v>
      </c>
      <c r="H83" s="74">
        <f t="shared" si="12"/>
        <v>21000</v>
      </c>
      <c r="I83" s="74">
        <f t="shared" si="12"/>
        <v>19000</v>
      </c>
      <c r="J83" s="74">
        <f t="shared" si="12"/>
        <v>17000</v>
      </c>
      <c r="K83" s="74">
        <f t="shared" si="12"/>
        <v>15000</v>
      </c>
      <c r="L83" s="74">
        <f t="shared" si="12"/>
        <v>21000</v>
      </c>
      <c r="M83" s="74">
        <f t="shared" si="12"/>
        <v>19000</v>
      </c>
      <c r="N83" s="74">
        <f t="shared" si="12"/>
        <v>17000</v>
      </c>
      <c r="O83" s="81"/>
    </row>
    <row r="84" spans="1:15" ht="16.5" x14ac:dyDescent="0.3">
      <c r="A84" s="25" t="s">
        <v>89</v>
      </c>
      <c r="B84" s="76"/>
      <c r="C84" s="44">
        <v>8000</v>
      </c>
      <c r="D84" s="32"/>
      <c r="E84" s="32"/>
      <c r="F84" s="32"/>
      <c r="G84" s="32">
        <v>8000</v>
      </c>
      <c r="H84" s="32"/>
      <c r="I84" s="32"/>
      <c r="J84" s="32"/>
      <c r="K84" s="32">
        <v>8000</v>
      </c>
      <c r="L84" s="32"/>
      <c r="M84" s="32"/>
      <c r="N84" s="32"/>
      <c r="O84" s="81"/>
    </row>
    <row r="85" spans="1:15" ht="16.5" x14ac:dyDescent="0.3">
      <c r="A85" s="66" t="s">
        <v>90</v>
      </c>
      <c r="B85" s="76"/>
      <c r="C85" s="44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81"/>
    </row>
    <row r="86" spans="1:15" ht="16.5" x14ac:dyDescent="0.3">
      <c r="A86" s="25" t="s">
        <v>91</v>
      </c>
      <c r="B86" s="76"/>
      <c r="C86" s="44">
        <v>-2000</v>
      </c>
      <c r="D86" s="32">
        <v>-2000</v>
      </c>
      <c r="E86" s="32">
        <v>-2000</v>
      </c>
      <c r="F86" s="32">
        <v>-2000</v>
      </c>
      <c r="G86" s="32">
        <v>-2000</v>
      </c>
      <c r="H86" s="32">
        <v>-2000</v>
      </c>
      <c r="I86" s="32">
        <v>-2000</v>
      </c>
      <c r="J86" s="32">
        <v>-2000</v>
      </c>
      <c r="K86" s="32">
        <v>-2000</v>
      </c>
      <c r="L86" s="32">
        <v>-2000</v>
      </c>
      <c r="M86" s="32">
        <v>-2000</v>
      </c>
      <c r="N86" s="32">
        <v>-2000</v>
      </c>
      <c r="O86" s="81"/>
    </row>
    <row r="87" spans="1:15" ht="16.5" x14ac:dyDescent="0.3">
      <c r="A87" s="67" t="s">
        <v>92</v>
      </c>
      <c r="B87" s="78">
        <f>+B83</f>
        <v>15000</v>
      </c>
      <c r="C87" s="83">
        <f>+C83+C84+C85+C86</f>
        <v>21000</v>
      </c>
      <c r="D87" s="36">
        <f t="shared" ref="D87:N87" si="13">+D83+D84+D85+D86</f>
        <v>19000</v>
      </c>
      <c r="E87" s="36">
        <f t="shared" si="13"/>
        <v>17000</v>
      </c>
      <c r="F87" s="36">
        <f t="shared" si="13"/>
        <v>15000</v>
      </c>
      <c r="G87" s="36">
        <f t="shared" si="13"/>
        <v>21000</v>
      </c>
      <c r="H87" s="36">
        <f t="shared" si="13"/>
        <v>19000</v>
      </c>
      <c r="I87" s="36">
        <f t="shared" si="13"/>
        <v>17000</v>
      </c>
      <c r="J87" s="36">
        <f t="shared" si="13"/>
        <v>15000</v>
      </c>
      <c r="K87" s="36">
        <f t="shared" si="13"/>
        <v>21000</v>
      </c>
      <c r="L87" s="36">
        <f t="shared" si="13"/>
        <v>19000</v>
      </c>
      <c r="M87" s="36">
        <f t="shared" si="13"/>
        <v>17000</v>
      </c>
      <c r="N87" s="36">
        <f t="shared" si="13"/>
        <v>15000</v>
      </c>
      <c r="O87" s="81"/>
    </row>
    <row r="88" spans="1:15" ht="16.5" x14ac:dyDescent="0.3">
      <c r="A88" s="25" t="s">
        <v>93</v>
      </c>
      <c r="B88" s="76">
        <v>8000</v>
      </c>
      <c r="C88" s="44">
        <v>-1000</v>
      </c>
      <c r="D88" s="32">
        <v>-1000</v>
      </c>
      <c r="E88" s="32">
        <v>-1000</v>
      </c>
      <c r="F88" s="32">
        <v>-1000</v>
      </c>
      <c r="G88" s="32">
        <v>-1000</v>
      </c>
      <c r="H88" s="32">
        <v>-1000</v>
      </c>
      <c r="I88" s="32">
        <v>-1000</v>
      </c>
      <c r="J88" s="32">
        <v>-1000</v>
      </c>
      <c r="K88" s="32"/>
      <c r="L88" s="32"/>
      <c r="M88" s="32"/>
      <c r="N88" s="32"/>
      <c r="O88" s="81"/>
    </row>
    <row r="89" spans="1:15" ht="16.5" x14ac:dyDescent="0.3">
      <c r="A89" s="25" t="s">
        <v>94</v>
      </c>
      <c r="B89" s="76"/>
      <c r="C89" s="44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81"/>
    </row>
    <row r="90" spans="1:15" ht="16.5" x14ac:dyDescent="0.3">
      <c r="A90" s="25" t="s">
        <v>95</v>
      </c>
      <c r="B90" s="76">
        <v>15000</v>
      </c>
      <c r="C90" s="44">
        <v>-350</v>
      </c>
      <c r="D90" s="32">
        <v>-350</v>
      </c>
      <c r="E90" s="32">
        <v>-350</v>
      </c>
      <c r="F90" s="32">
        <v>-350</v>
      </c>
      <c r="G90" s="32">
        <v>-350</v>
      </c>
      <c r="H90" s="32">
        <v>-350</v>
      </c>
      <c r="I90" s="32">
        <v>-350</v>
      </c>
      <c r="J90" s="32">
        <v>-350</v>
      </c>
      <c r="K90" s="32">
        <v>-350</v>
      </c>
      <c r="L90" s="32">
        <v>-350</v>
      </c>
      <c r="M90" s="32">
        <v>-350</v>
      </c>
      <c r="N90" s="32">
        <v>-350</v>
      </c>
      <c r="O90" s="81"/>
    </row>
    <row r="91" spans="1:15" ht="16.5" x14ac:dyDescent="0.3">
      <c r="A91" s="25" t="s">
        <v>96</v>
      </c>
      <c r="B91" s="76"/>
      <c r="C91" s="44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81"/>
    </row>
    <row r="92" spans="1:15" ht="16.5" x14ac:dyDescent="0.3">
      <c r="A92" s="25" t="s">
        <v>97</v>
      </c>
      <c r="B92" s="76"/>
      <c r="C92" s="44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81"/>
    </row>
    <row r="93" spans="1:15" ht="16.5" x14ac:dyDescent="0.3">
      <c r="A93" s="25" t="s">
        <v>16</v>
      </c>
      <c r="B93" s="76"/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81"/>
    </row>
    <row r="94" spans="1:15" ht="16.5" x14ac:dyDescent="0.3">
      <c r="A94" s="25" t="s">
        <v>17</v>
      </c>
      <c r="B94" s="76"/>
      <c r="C94" s="44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81"/>
    </row>
    <row r="95" spans="1:15" ht="16.5" x14ac:dyDescent="0.3">
      <c r="A95" s="25" t="s">
        <v>18</v>
      </c>
      <c r="B95" s="76"/>
      <c r="C95" s="44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81"/>
    </row>
    <row r="96" spans="1:15" ht="16.5" x14ac:dyDescent="0.3">
      <c r="A96" s="66" t="s">
        <v>19</v>
      </c>
      <c r="B96" s="76"/>
      <c r="C96" s="44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81"/>
    </row>
    <row r="97" spans="1:15" ht="16.5" x14ac:dyDescent="0.3">
      <c r="A97" s="25" t="s">
        <v>20</v>
      </c>
      <c r="B97" s="76"/>
      <c r="C97" s="44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81"/>
    </row>
    <row r="98" spans="1:15" ht="16.5" x14ac:dyDescent="0.3">
      <c r="A98" s="25" t="s">
        <v>114</v>
      </c>
      <c r="B98" s="76"/>
      <c r="C98" s="4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81"/>
    </row>
    <row r="99" spans="1:15" ht="16.5" x14ac:dyDescent="0.3">
      <c r="A99" s="25" t="s">
        <v>21</v>
      </c>
      <c r="B99" s="76"/>
      <c r="C99" s="44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81"/>
    </row>
    <row r="100" spans="1:15" ht="16.5" x14ac:dyDescent="0.3">
      <c r="A100" s="59"/>
      <c r="B100" s="79"/>
      <c r="C100" s="4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81"/>
    </row>
    <row r="101" spans="1:15" ht="16.5" x14ac:dyDescent="0.3">
      <c r="A101" s="59" t="s">
        <v>98</v>
      </c>
      <c r="B101" s="28"/>
      <c r="C101" s="48">
        <f>+SUM(C78:C82)+C86+SUM(C88:C100)</f>
        <v>1650</v>
      </c>
      <c r="D101" s="48">
        <f t="shared" ref="D101:N101" si="14">+SUM(D78:D82)+D86+SUM(D88:D100)</f>
        <v>-8350</v>
      </c>
      <c r="E101" s="48">
        <f t="shared" si="14"/>
        <v>-3350</v>
      </c>
      <c r="F101" s="48">
        <f t="shared" si="14"/>
        <v>-3350</v>
      </c>
      <c r="G101" s="48">
        <f t="shared" si="14"/>
        <v>-8350</v>
      </c>
      <c r="H101" s="48">
        <f t="shared" si="14"/>
        <v>-8350</v>
      </c>
      <c r="I101" s="48">
        <f t="shared" si="14"/>
        <v>-3350</v>
      </c>
      <c r="J101" s="48">
        <f t="shared" si="14"/>
        <v>-3350</v>
      </c>
      <c r="K101" s="48">
        <f t="shared" si="14"/>
        <v>-2350</v>
      </c>
      <c r="L101" s="48">
        <f t="shared" si="14"/>
        <v>-2350</v>
      </c>
      <c r="M101" s="48">
        <f t="shared" si="14"/>
        <v>-2350</v>
      </c>
      <c r="N101" s="48">
        <f t="shared" si="14"/>
        <v>-2350</v>
      </c>
      <c r="O101" s="81"/>
    </row>
    <row r="102" spans="1:15" ht="16.5" x14ac:dyDescent="0.3">
      <c r="A102" s="67"/>
      <c r="B102" s="28"/>
      <c r="C102" s="48"/>
      <c r="D102" s="37"/>
      <c r="E102" s="38"/>
      <c r="F102" s="30"/>
      <c r="G102" s="30"/>
      <c r="H102" s="30"/>
      <c r="I102" s="30"/>
      <c r="J102" s="30"/>
      <c r="K102" s="30"/>
      <c r="L102" s="30"/>
      <c r="M102" s="30"/>
      <c r="N102" s="30"/>
      <c r="O102" s="81"/>
    </row>
    <row r="103" spans="1:15" ht="16.5" x14ac:dyDescent="0.3">
      <c r="A103" s="68" t="s">
        <v>103</v>
      </c>
      <c r="B103" s="80">
        <v>25000</v>
      </c>
      <c r="C103" s="84">
        <f>+B103</f>
        <v>25000</v>
      </c>
      <c r="D103" s="39">
        <f>+C105</f>
        <v>28596</v>
      </c>
      <c r="E103" s="39">
        <f t="shared" ref="E103:N103" si="15">+D105</f>
        <v>17193</v>
      </c>
      <c r="F103" s="39">
        <f t="shared" si="15"/>
        <v>10791</v>
      </c>
      <c r="G103" s="39">
        <f t="shared" si="15"/>
        <v>4390</v>
      </c>
      <c r="H103" s="39">
        <f t="shared" si="15"/>
        <v>-5010</v>
      </c>
      <c r="I103" s="39">
        <f t="shared" si="15"/>
        <v>-12409</v>
      </c>
      <c r="J103" s="39">
        <f t="shared" si="15"/>
        <v>-12807</v>
      </c>
      <c r="K103" s="39">
        <f t="shared" si="15"/>
        <v>-11204</v>
      </c>
      <c r="L103" s="39">
        <f t="shared" si="15"/>
        <v>-10600</v>
      </c>
      <c r="M103" s="39">
        <f t="shared" si="15"/>
        <v>-7995</v>
      </c>
      <c r="N103" s="39">
        <f t="shared" si="15"/>
        <v>-7389</v>
      </c>
      <c r="O103" s="81"/>
    </row>
    <row r="104" spans="1:15" ht="16.5" x14ac:dyDescent="0.3">
      <c r="A104" s="69" t="s">
        <v>99</v>
      </c>
      <c r="B104" s="69"/>
      <c r="C104" s="85">
        <f>+C70+C101</f>
        <v>3596</v>
      </c>
      <c r="D104" s="40">
        <f t="shared" ref="D104:N104" si="16">+D70+D101</f>
        <v>-11403</v>
      </c>
      <c r="E104" s="40">
        <f t="shared" si="16"/>
        <v>-6402</v>
      </c>
      <c r="F104" s="40">
        <f t="shared" si="16"/>
        <v>-6401</v>
      </c>
      <c r="G104" s="40">
        <f t="shared" si="16"/>
        <v>-9400</v>
      </c>
      <c r="H104" s="40">
        <f t="shared" si="16"/>
        <v>-7399</v>
      </c>
      <c r="I104" s="40">
        <f t="shared" si="16"/>
        <v>-398</v>
      </c>
      <c r="J104" s="40">
        <f t="shared" si="16"/>
        <v>1603</v>
      </c>
      <c r="K104" s="40">
        <f t="shared" si="16"/>
        <v>604</v>
      </c>
      <c r="L104" s="40">
        <f t="shared" si="16"/>
        <v>2605</v>
      </c>
      <c r="M104" s="40">
        <f t="shared" si="16"/>
        <v>606</v>
      </c>
      <c r="N104" s="40">
        <f t="shared" si="16"/>
        <v>607</v>
      </c>
      <c r="O104" s="81"/>
    </row>
    <row r="105" spans="1:15" ht="17.25" thickBot="1" x14ac:dyDescent="0.35">
      <c r="A105" s="70" t="s">
        <v>104</v>
      </c>
      <c r="B105" s="70"/>
      <c r="C105" s="86">
        <f>+C103+C104</f>
        <v>28596</v>
      </c>
      <c r="D105" s="49">
        <f t="shared" ref="D105:N105" si="17">+D103+D104</f>
        <v>17193</v>
      </c>
      <c r="E105" s="49">
        <f t="shared" si="17"/>
        <v>10791</v>
      </c>
      <c r="F105" s="49">
        <f t="shared" si="17"/>
        <v>4390</v>
      </c>
      <c r="G105" s="49">
        <f t="shared" si="17"/>
        <v>-5010</v>
      </c>
      <c r="H105" s="49">
        <f t="shared" si="17"/>
        <v>-12409</v>
      </c>
      <c r="I105" s="49">
        <f t="shared" si="17"/>
        <v>-12807</v>
      </c>
      <c r="J105" s="49">
        <f t="shared" si="17"/>
        <v>-11204</v>
      </c>
      <c r="K105" s="49">
        <f t="shared" si="17"/>
        <v>-10600</v>
      </c>
      <c r="L105" s="49">
        <f t="shared" si="17"/>
        <v>-7995</v>
      </c>
      <c r="M105" s="49">
        <f t="shared" si="17"/>
        <v>-7389</v>
      </c>
      <c r="N105" s="49">
        <f t="shared" si="17"/>
        <v>-6782</v>
      </c>
      <c r="O105" s="87"/>
    </row>
    <row r="106" spans="1:15" x14ac:dyDescent="0.25">
      <c r="O106"/>
    </row>
    <row r="107" spans="1:15" x14ac:dyDescent="0.25">
      <c r="O107"/>
    </row>
  </sheetData>
  <mergeCells count="3">
    <mergeCell ref="C74:O74"/>
    <mergeCell ref="C75:O77"/>
    <mergeCell ref="B75:B77"/>
  </mergeCells>
  <phoneticPr fontId="10" type="noConversion"/>
  <pageMargins left="0.7" right="0.7" top="0.75" bottom="0.75" header="0.3" footer="0.3"/>
  <pageSetup orientation="portrait" r:id="rId1"/>
  <ignoredErrors>
    <ignoredError sqref="O5 O10 O13:O18 O22:O2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AF0D-740C-4585-A1CC-82116540E995}">
  <dimension ref="A1:P107"/>
  <sheetViews>
    <sheetView showGridLines="0" zoomScale="90" zoomScaleNormal="90" workbookViewId="0">
      <pane ySplit="4" topLeftCell="A5" activePane="bottomLeft" state="frozen"/>
      <selection pane="bottomLeft" activeCell="A16" sqref="A4:XFD16"/>
    </sheetView>
  </sheetViews>
  <sheetFormatPr defaultRowHeight="15" x14ac:dyDescent="0.25"/>
  <cols>
    <col min="1" max="1" width="45.85546875" bestFit="1" customWidth="1"/>
    <col min="2" max="2" width="20.42578125" bestFit="1" customWidth="1"/>
    <col min="3" max="5" width="14.7109375" bestFit="1" customWidth="1"/>
    <col min="6" max="8" width="14.28515625" bestFit="1" customWidth="1"/>
    <col min="9" max="13" width="14.7109375" bestFit="1" customWidth="1"/>
    <col min="14" max="14" width="14.28515625" bestFit="1" customWidth="1"/>
    <col min="15" max="15" width="14.7109375" bestFit="1" customWidth="1"/>
  </cols>
  <sheetData>
    <row r="1" spans="1:15" ht="25.5" x14ac:dyDescent="0.5">
      <c r="A1" s="14" t="s">
        <v>119</v>
      </c>
    </row>
    <row r="2" spans="1:15" ht="25.5" x14ac:dyDescent="0.5">
      <c r="A2" s="14" t="s">
        <v>120</v>
      </c>
    </row>
    <row r="3" spans="1:15" ht="21.75" thickBot="1" x14ac:dyDescent="0.4">
      <c r="A3" s="22" t="s">
        <v>121</v>
      </c>
    </row>
    <row r="4" spans="1:15" ht="33" x14ac:dyDescent="0.3">
      <c r="A4" s="2" t="s">
        <v>0</v>
      </c>
      <c r="B4" s="41" t="s">
        <v>110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100</v>
      </c>
      <c r="M4" s="42" t="s">
        <v>101</v>
      </c>
      <c r="N4" s="42" t="s">
        <v>102</v>
      </c>
      <c r="O4" s="91" t="s">
        <v>11</v>
      </c>
    </row>
    <row r="5" spans="1:15" ht="16.5" x14ac:dyDescent="0.3">
      <c r="A5" s="1"/>
      <c r="B5" s="4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2"/>
    </row>
    <row r="6" spans="1:15" ht="16.5" x14ac:dyDescent="0.3">
      <c r="A6" s="3" t="s">
        <v>12</v>
      </c>
      <c r="B6" s="4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93"/>
    </row>
    <row r="7" spans="1:15" ht="16.5" x14ac:dyDescent="0.3">
      <c r="A7" s="1" t="s">
        <v>13</v>
      </c>
      <c r="B7" s="94">
        <v>-0.5</v>
      </c>
      <c r="C7" s="88">
        <f>SUM(1+$B$7)*'Base Scenario'!C5</f>
        <v>7500</v>
      </c>
      <c r="D7" s="88">
        <f>SUM(1+$B$7)*'Base Scenario'!D5</f>
        <v>5000</v>
      </c>
      <c r="E7" s="88">
        <f>SUM(1+$B$7)*'Base Scenario'!E5</f>
        <v>5000</v>
      </c>
      <c r="F7" s="88">
        <f>SUM(1+$B$7)*'Base Scenario'!F5</f>
        <v>5000</v>
      </c>
      <c r="G7" s="88">
        <f>SUM(1+$B$7)*'Base Scenario'!G5</f>
        <v>6000</v>
      </c>
      <c r="H7" s="88">
        <f>SUM(1+$B$7)*'Base Scenario'!H5</f>
        <v>7000</v>
      </c>
      <c r="I7" s="88">
        <f>SUM(1+$B$7)*'Base Scenario'!I5</f>
        <v>8000</v>
      </c>
      <c r="J7" s="88">
        <f>SUM(1+$B$7)*'Base Scenario'!J5</f>
        <v>9000</v>
      </c>
      <c r="K7" s="88">
        <f>SUM(1+$B$7)*'Base Scenario'!K5</f>
        <v>8000</v>
      </c>
      <c r="L7" s="88">
        <f>SUM(1+$B$7)*'Base Scenario'!L5</f>
        <v>9000</v>
      </c>
      <c r="M7" s="88">
        <f>SUM(1+$B$7)*'Base Scenario'!M5</f>
        <v>8000</v>
      </c>
      <c r="N7" s="88">
        <f>SUM(1+$B$7)*'Base Scenario'!N5</f>
        <v>8000</v>
      </c>
      <c r="O7" s="93">
        <f>SUM(C7:N7)</f>
        <v>85500</v>
      </c>
    </row>
    <row r="8" spans="1:15" ht="16.5" x14ac:dyDescent="0.3">
      <c r="A8" s="1" t="s">
        <v>14</v>
      </c>
      <c r="B8" s="94">
        <v>0</v>
      </c>
      <c r="C8" s="88">
        <f>SUM(1+$B$8)*'Base Scenario'!C6</f>
        <v>0</v>
      </c>
      <c r="D8" s="88">
        <f>SUM(1+$B$8)*'Base Scenario'!D6</f>
        <v>0</v>
      </c>
      <c r="E8" s="88">
        <f>SUM(1+$B$8)*'Base Scenario'!E6</f>
        <v>0</v>
      </c>
      <c r="F8" s="88">
        <f>SUM(1+$B$8)*'Base Scenario'!F6</f>
        <v>0</v>
      </c>
      <c r="G8" s="88">
        <f>SUM(1+$B$8)*'Base Scenario'!G6</f>
        <v>0</v>
      </c>
      <c r="H8" s="88">
        <f>SUM(1+$B$8)*'Base Scenario'!H6</f>
        <v>0</v>
      </c>
      <c r="I8" s="88">
        <f>SUM(1+$B$8)*'Base Scenario'!I6</f>
        <v>0</v>
      </c>
      <c r="J8" s="88">
        <f>SUM(1+$B$8)*'Base Scenario'!J6</f>
        <v>0</v>
      </c>
      <c r="K8" s="88">
        <f>SUM(1+$B$8)*'Base Scenario'!K6</f>
        <v>0</v>
      </c>
      <c r="L8" s="88">
        <f>SUM(1+$B$8)*'Base Scenario'!L6</f>
        <v>0</v>
      </c>
      <c r="M8" s="88">
        <f>SUM(1+$B$8)*'Base Scenario'!M6</f>
        <v>0</v>
      </c>
      <c r="N8" s="88">
        <f>SUM(1+$B$8)*'Base Scenario'!N6</f>
        <v>0</v>
      </c>
      <c r="O8" s="93">
        <f>SUM(1+$B$8)*'Base Scenario'!O6</f>
        <v>0</v>
      </c>
    </row>
    <row r="9" spans="1:15" ht="16.5" x14ac:dyDescent="0.3">
      <c r="A9" s="4" t="s">
        <v>15</v>
      </c>
      <c r="B9" s="45"/>
      <c r="C9" s="35">
        <f>SUM(C7:C8)</f>
        <v>7500</v>
      </c>
      <c r="D9" s="35">
        <f t="shared" ref="D9:N9" si="0">SUM(D7:D8)</f>
        <v>5000</v>
      </c>
      <c r="E9" s="35">
        <f t="shared" si="0"/>
        <v>5000</v>
      </c>
      <c r="F9" s="35">
        <f t="shared" si="0"/>
        <v>5000</v>
      </c>
      <c r="G9" s="35">
        <f t="shared" si="0"/>
        <v>6000</v>
      </c>
      <c r="H9" s="35">
        <f t="shared" si="0"/>
        <v>7000</v>
      </c>
      <c r="I9" s="35">
        <f t="shared" si="0"/>
        <v>8000</v>
      </c>
      <c r="J9" s="35">
        <f t="shared" si="0"/>
        <v>9000</v>
      </c>
      <c r="K9" s="35">
        <f t="shared" si="0"/>
        <v>8000</v>
      </c>
      <c r="L9" s="35">
        <f t="shared" si="0"/>
        <v>9000</v>
      </c>
      <c r="M9" s="35">
        <f t="shared" si="0"/>
        <v>8000</v>
      </c>
      <c r="N9" s="35">
        <f t="shared" si="0"/>
        <v>8000</v>
      </c>
      <c r="O9" s="95">
        <f t="shared" ref="O9" si="1">SUM(O7:O8)</f>
        <v>85500</v>
      </c>
    </row>
    <row r="10" spans="1:15" ht="16.5" x14ac:dyDescent="0.3">
      <c r="A10" s="3" t="s">
        <v>22</v>
      </c>
      <c r="B10" s="4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93">
        <f t="shared" ref="O10:O71" si="2">SUM(C10:N10)</f>
        <v>0</v>
      </c>
    </row>
    <row r="11" spans="1:15" ht="16.5" x14ac:dyDescent="0.3">
      <c r="A11" s="1" t="s">
        <v>23</v>
      </c>
      <c r="B11" s="94"/>
      <c r="C11" s="88">
        <f>SUM(1+$B$11)*'Base Scenario'!C9</f>
        <v>0</v>
      </c>
      <c r="D11" s="88">
        <f>SUM(1+$B$11)*'Base Scenario'!D9</f>
        <v>0</v>
      </c>
      <c r="E11" s="88">
        <f>SUM(1+$B$11)*'Base Scenario'!E9</f>
        <v>0</v>
      </c>
      <c r="F11" s="88">
        <f>SUM(1+$B$11)*'Base Scenario'!F9</f>
        <v>0</v>
      </c>
      <c r="G11" s="88">
        <f>SUM(1+$B$11)*'Base Scenario'!G9</f>
        <v>0</v>
      </c>
      <c r="H11" s="88">
        <f>SUM(1+$B$11)*'Base Scenario'!H9</f>
        <v>0</v>
      </c>
      <c r="I11" s="88">
        <f>SUM(1+$B$11)*'Base Scenario'!I9</f>
        <v>0</v>
      </c>
      <c r="J11" s="88">
        <f>SUM(1+$B$11)*'Base Scenario'!J9</f>
        <v>0</v>
      </c>
      <c r="K11" s="88">
        <f>SUM(1+$B$11)*'Base Scenario'!K9</f>
        <v>0</v>
      </c>
      <c r="L11" s="88">
        <f>SUM(1+$B$11)*'Base Scenario'!L9</f>
        <v>0</v>
      </c>
      <c r="M11" s="88">
        <f>SUM(1+$B$11)*'Base Scenario'!M9</f>
        <v>0</v>
      </c>
      <c r="N11" s="88">
        <f>SUM(1+$B$11)*'Base Scenario'!N9</f>
        <v>0</v>
      </c>
      <c r="O11" s="93">
        <f t="shared" si="2"/>
        <v>0</v>
      </c>
    </row>
    <row r="12" spans="1:15" ht="16.5" x14ac:dyDescent="0.3">
      <c r="A12" s="1" t="s">
        <v>24</v>
      </c>
      <c r="B12" s="94">
        <v>-0.4</v>
      </c>
      <c r="C12" s="88">
        <f>SUM(1+$B$12)*'Base Scenario'!C10</f>
        <v>-900</v>
      </c>
      <c r="D12" s="88">
        <f>SUM(1+$B$12)*'Base Scenario'!D10</f>
        <v>-900</v>
      </c>
      <c r="E12" s="88">
        <f>SUM(1+$B$12)*'Base Scenario'!E10</f>
        <v>-900</v>
      </c>
      <c r="F12" s="88">
        <f>SUM(1+$B$12)*'Base Scenario'!F10</f>
        <v>-900</v>
      </c>
      <c r="G12" s="88">
        <f>SUM(1+$B$12)*'Base Scenario'!G10</f>
        <v>-900</v>
      </c>
      <c r="H12" s="88">
        <f>SUM(1+$B$12)*'Base Scenario'!H10</f>
        <v>-900</v>
      </c>
      <c r="I12" s="88">
        <f>SUM(1+$B$12)*'Base Scenario'!I10</f>
        <v>-900</v>
      </c>
      <c r="J12" s="88">
        <f>SUM(1+$B$12)*'Base Scenario'!J10</f>
        <v>-900</v>
      </c>
      <c r="K12" s="88">
        <f>SUM(1+$B$12)*'Base Scenario'!K10</f>
        <v>-900</v>
      </c>
      <c r="L12" s="88">
        <f>SUM(1+$B$12)*'Base Scenario'!L10</f>
        <v>-900</v>
      </c>
      <c r="M12" s="88">
        <f>SUM(1+$B$12)*'Base Scenario'!M10</f>
        <v>-900</v>
      </c>
      <c r="N12" s="88">
        <f>SUM(1+$B$12)*'Base Scenario'!N10</f>
        <v>-900</v>
      </c>
      <c r="O12" s="93">
        <f t="shared" si="2"/>
        <v>-10800</v>
      </c>
    </row>
    <row r="13" spans="1:15" ht="16.5" x14ac:dyDescent="0.3">
      <c r="A13" s="4" t="s">
        <v>25</v>
      </c>
      <c r="B13" s="45"/>
      <c r="C13" s="35">
        <f>SUM(C11:C12)</f>
        <v>-900</v>
      </c>
      <c r="D13" s="35">
        <f t="shared" ref="D13:N13" si="3">SUM(D11:D12)</f>
        <v>-900</v>
      </c>
      <c r="E13" s="35">
        <f t="shared" si="3"/>
        <v>-900</v>
      </c>
      <c r="F13" s="35">
        <f t="shared" si="3"/>
        <v>-900</v>
      </c>
      <c r="G13" s="35">
        <f t="shared" si="3"/>
        <v>-900</v>
      </c>
      <c r="H13" s="35">
        <f t="shared" si="3"/>
        <v>-900</v>
      </c>
      <c r="I13" s="35">
        <f t="shared" si="3"/>
        <v>-900</v>
      </c>
      <c r="J13" s="35">
        <f t="shared" si="3"/>
        <v>-900</v>
      </c>
      <c r="K13" s="35">
        <f t="shared" si="3"/>
        <v>-900</v>
      </c>
      <c r="L13" s="35">
        <f t="shared" si="3"/>
        <v>-900</v>
      </c>
      <c r="M13" s="35">
        <f t="shared" si="3"/>
        <v>-900</v>
      </c>
      <c r="N13" s="35">
        <f t="shared" si="3"/>
        <v>-900</v>
      </c>
      <c r="O13" s="95">
        <f t="shared" ref="O13" si="4">SUM(O11:O12)</f>
        <v>-10800</v>
      </c>
    </row>
    <row r="14" spans="1:15" ht="16.5" x14ac:dyDescent="0.3">
      <c r="A14" s="3" t="s">
        <v>26</v>
      </c>
      <c r="B14" s="4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93">
        <f t="shared" si="2"/>
        <v>0</v>
      </c>
    </row>
    <row r="15" spans="1:15" ht="16.5" x14ac:dyDescent="0.3">
      <c r="A15" s="6" t="s">
        <v>27</v>
      </c>
      <c r="B15" s="94"/>
      <c r="C15" s="88">
        <f>SUM(1+$B$15)*'Base Scenario'!C13</f>
        <v>-150</v>
      </c>
      <c r="D15" s="88">
        <f>SUM(1+$B$15)*'Base Scenario'!D13</f>
        <v>-150</v>
      </c>
      <c r="E15" s="88">
        <f>SUM(1+$B$15)*'Base Scenario'!E13</f>
        <v>-150</v>
      </c>
      <c r="F15" s="88">
        <f>SUM(1+$B$15)*'Base Scenario'!F13</f>
        <v>-150</v>
      </c>
      <c r="G15" s="88">
        <f>SUM(1+$B$15)*'Base Scenario'!G13</f>
        <v>-150</v>
      </c>
      <c r="H15" s="88">
        <f>SUM(1+$B$15)*'Base Scenario'!H13</f>
        <v>-150</v>
      </c>
      <c r="I15" s="88">
        <f>SUM(1+$B$15)*'Base Scenario'!I13</f>
        <v>-150</v>
      </c>
      <c r="J15" s="88">
        <f>SUM(1+$B$15)*'Base Scenario'!J13</f>
        <v>-150</v>
      </c>
      <c r="K15" s="88">
        <f>SUM(1+$B$15)*'Base Scenario'!K13</f>
        <v>-150</v>
      </c>
      <c r="L15" s="88">
        <f>SUM(1+$B$15)*'Base Scenario'!L13</f>
        <v>-150</v>
      </c>
      <c r="M15" s="88">
        <f>SUM(1+$B$15)*'Base Scenario'!M13</f>
        <v>-150</v>
      </c>
      <c r="N15" s="88">
        <f>SUM(1+$B$15)*'Base Scenario'!N13</f>
        <v>-150</v>
      </c>
      <c r="O15" s="93">
        <f t="shared" si="2"/>
        <v>-1800</v>
      </c>
    </row>
    <row r="16" spans="1:15" ht="16.5" x14ac:dyDescent="0.3">
      <c r="A16" s="6" t="s">
        <v>28</v>
      </c>
      <c r="B16" s="94"/>
      <c r="C16" s="88">
        <f>SUM(1+$B$16)*'Base Scenario'!C14</f>
        <v>-200</v>
      </c>
      <c r="D16" s="88">
        <f>SUM(1+$B$16)*'Base Scenario'!D14</f>
        <v>-200</v>
      </c>
      <c r="E16" s="88">
        <f>SUM(1+$B$16)*'Base Scenario'!E14</f>
        <v>-200</v>
      </c>
      <c r="F16" s="88">
        <f>SUM(1+$B$16)*'Base Scenario'!F14</f>
        <v>-200</v>
      </c>
      <c r="G16" s="88">
        <f>SUM(1+$B$16)*'Base Scenario'!G14</f>
        <v>-200</v>
      </c>
      <c r="H16" s="88">
        <f>SUM(1+$B$16)*'Base Scenario'!H14</f>
        <v>-200</v>
      </c>
      <c r="I16" s="88">
        <f>SUM(1+$B$16)*'Base Scenario'!I14</f>
        <v>-200</v>
      </c>
      <c r="J16" s="88">
        <f>SUM(1+$B$16)*'Base Scenario'!J14</f>
        <v>-200</v>
      </c>
      <c r="K16" s="88">
        <f>SUM(1+$B$16)*'Base Scenario'!K14</f>
        <v>-200</v>
      </c>
      <c r="L16" s="88">
        <f>SUM(1+$B$16)*'Base Scenario'!L14</f>
        <v>-200</v>
      </c>
      <c r="M16" s="88">
        <f>SUM(1+$B$16)*'Base Scenario'!M14</f>
        <v>-200</v>
      </c>
      <c r="N16" s="88">
        <f>SUM(1+$B$16)*'Base Scenario'!N14</f>
        <v>-200</v>
      </c>
      <c r="O16" s="93">
        <f t="shared" si="2"/>
        <v>-2400</v>
      </c>
    </row>
    <row r="17" spans="1:15" ht="16.5" x14ac:dyDescent="0.3">
      <c r="A17" s="6" t="s">
        <v>29</v>
      </c>
      <c r="B17" s="94"/>
      <c r="C17" s="88">
        <f>SUM(1+$B$17)*'Base Scenario'!C15</f>
        <v>-500</v>
      </c>
      <c r="D17" s="88">
        <f>SUM(1+$B$17)*'Base Scenario'!D15</f>
        <v>-500</v>
      </c>
      <c r="E17" s="88">
        <f>SUM(1+$B$17)*'Base Scenario'!E15</f>
        <v>-500</v>
      </c>
      <c r="F17" s="88">
        <f>SUM(1+$B$17)*'Base Scenario'!F15</f>
        <v>-500</v>
      </c>
      <c r="G17" s="88">
        <f>SUM(1+$B$17)*'Base Scenario'!G15</f>
        <v>-500</v>
      </c>
      <c r="H17" s="88">
        <f>SUM(1+$B$17)*'Base Scenario'!H15</f>
        <v>-500</v>
      </c>
      <c r="I17" s="88">
        <f>SUM(1+$B$17)*'Base Scenario'!I15</f>
        <v>-500</v>
      </c>
      <c r="J17" s="88">
        <f>SUM(1+$B$17)*'Base Scenario'!J15</f>
        <v>-500</v>
      </c>
      <c r="K17" s="88">
        <f>SUM(1+$B$17)*'Base Scenario'!K15</f>
        <v>-500</v>
      </c>
      <c r="L17" s="88">
        <f>SUM(1+$B$17)*'Base Scenario'!L15</f>
        <v>-500</v>
      </c>
      <c r="M17" s="88">
        <f>SUM(1+$B$17)*'Base Scenario'!M15</f>
        <v>-500</v>
      </c>
      <c r="N17" s="88">
        <f>SUM(1+$B$17)*'Base Scenario'!N15</f>
        <v>-500</v>
      </c>
      <c r="O17" s="93">
        <f t="shared" si="2"/>
        <v>-6000</v>
      </c>
    </row>
    <row r="18" spans="1:15" ht="16.5" x14ac:dyDescent="0.3">
      <c r="A18" s="6" t="s">
        <v>30</v>
      </c>
      <c r="B18" s="94"/>
      <c r="C18" s="88">
        <f>SUM(1+$B$17)*'Base Scenario'!C16</f>
        <v>-50</v>
      </c>
      <c r="D18" s="88">
        <f>SUM(1+$B$17)*'Base Scenario'!D16</f>
        <v>-50</v>
      </c>
      <c r="E18" s="88">
        <f>SUM(1+$B$17)*'Base Scenario'!E16</f>
        <v>-50</v>
      </c>
      <c r="F18" s="88">
        <f>SUM(1+$B$17)*'Base Scenario'!F16</f>
        <v>-50</v>
      </c>
      <c r="G18" s="88">
        <f>SUM(1+$B$17)*'Base Scenario'!G16</f>
        <v>-50</v>
      </c>
      <c r="H18" s="88">
        <f>SUM(1+$B$17)*'Base Scenario'!H16</f>
        <v>-50</v>
      </c>
      <c r="I18" s="88">
        <f>SUM(1+$B$17)*'Base Scenario'!I16</f>
        <v>-50</v>
      </c>
      <c r="J18" s="88">
        <f>SUM(1+$B$17)*'Base Scenario'!J16</f>
        <v>-50</v>
      </c>
      <c r="K18" s="88">
        <f>SUM(1+$B$17)*'Base Scenario'!K16</f>
        <v>-50</v>
      </c>
      <c r="L18" s="88">
        <f>SUM(1+$B$17)*'Base Scenario'!L16</f>
        <v>-50</v>
      </c>
      <c r="M18" s="88">
        <f>SUM(1+$B$17)*'Base Scenario'!M16</f>
        <v>-50</v>
      </c>
      <c r="N18" s="88">
        <f>SUM(1+$B$17)*'Base Scenario'!N16</f>
        <v>-50</v>
      </c>
      <c r="O18" s="93">
        <f t="shared" si="2"/>
        <v>-600</v>
      </c>
    </row>
    <row r="19" spans="1:15" ht="16.5" x14ac:dyDescent="0.3">
      <c r="A19" s="6" t="s">
        <v>31</v>
      </c>
      <c r="B19" s="94"/>
      <c r="C19" s="88">
        <f>SUM(1+$B$19)*'Base Scenario'!C17</f>
        <v>-60</v>
      </c>
      <c r="D19" s="88">
        <f>SUM(1+$B$19)*'Base Scenario'!D17</f>
        <v>-60</v>
      </c>
      <c r="E19" s="88">
        <f>SUM(1+$B$19)*'Base Scenario'!E17</f>
        <v>-60</v>
      </c>
      <c r="F19" s="88">
        <f>SUM(1+$B$19)*'Base Scenario'!F17</f>
        <v>-60</v>
      </c>
      <c r="G19" s="88">
        <f>SUM(1+$B$19)*'Base Scenario'!G17</f>
        <v>-60</v>
      </c>
      <c r="H19" s="88">
        <f>SUM(1+$B$19)*'Base Scenario'!H17</f>
        <v>-60</v>
      </c>
      <c r="I19" s="88">
        <f>SUM(1+$B$19)*'Base Scenario'!I17</f>
        <v>-60</v>
      </c>
      <c r="J19" s="88">
        <f>SUM(1+$B$19)*'Base Scenario'!J17</f>
        <v>-60</v>
      </c>
      <c r="K19" s="88">
        <f>SUM(1+$B$19)*'Base Scenario'!K17</f>
        <v>-60</v>
      </c>
      <c r="L19" s="88">
        <f>SUM(1+$B$19)*'Base Scenario'!L17</f>
        <v>-60</v>
      </c>
      <c r="M19" s="88">
        <f>SUM(1+$B$19)*'Base Scenario'!M17</f>
        <v>-60</v>
      </c>
      <c r="N19" s="88">
        <f>SUM(1+$B$19)*'Base Scenario'!N17</f>
        <v>-60</v>
      </c>
      <c r="O19" s="93">
        <f t="shared" si="2"/>
        <v>-720</v>
      </c>
    </row>
    <row r="20" spans="1:15" ht="16.5" x14ac:dyDescent="0.3">
      <c r="A20" s="6" t="s">
        <v>32</v>
      </c>
      <c r="B20" s="94"/>
      <c r="C20" s="88">
        <f>SUM(1+$B$20)*'Base Scenario'!C18</f>
        <v>-100</v>
      </c>
      <c r="D20" s="88">
        <f>SUM(1+$B$20)*'Base Scenario'!D18</f>
        <v>-100</v>
      </c>
      <c r="E20" s="88">
        <f>SUM(1+$B$20)*'Base Scenario'!E18</f>
        <v>-100</v>
      </c>
      <c r="F20" s="88">
        <f>SUM(1+$B$20)*'Base Scenario'!F18</f>
        <v>-100</v>
      </c>
      <c r="G20" s="88">
        <f>SUM(1+$B$20)*'Base Scenario'!G18</f>
        <v>-100</v>
      </c>
      <c r="H20" s="88">
        <f>SUM(1+$B$20)*'Base Scenario'!H18</f>
        <v>-100</v>
      </c>
      <c r="I20" s="88">
        <f>SUM(1+$B$20)*'Base Scenario'!I18</f>
        <v>-100</v>
      </c>
      <c r="J20" s="88">
        <f>SUM(1+$B$20)*'Base Scenario'!J18</f>
        <v>-100</v>
      </c>
      <c r="K20" s="88">
        <f>SUM(1+$B$20)*'Base Scenario'!K18</f>
        <v>-100</v>
      </c>
      <c r="L20" s="88">
        <f>SUM(1+$B$20)*'Base Scenario'!L18</f>
        <v>-100</v>
      </c>
      <c r="M20" s="88">
        <f>SUM(1+$B$20)*'Base Scenario'!M18</f>
        <v>-100</v>
      </c>
      <c r="N20" s="88">
        <f>SUM(1+$B$20)*'Base Scenario'!N18</f>
        <v>-100</v>
      </c>
      <c r="O20" s="93">
        <f t="shared" si="2"/>
        <v>-1200</v>
      </c>
    </row>
    <row r="21" spans="1:15" ht="16.5" x14ac:dyDescent="0.3">
      <c r="A21" s="6" t="s">
        <v>33</v>
      </c>
      <c r="B21" s="94"/>
      <c r="C21" s="88">
        <f>SUM(1+$B$21)*'Base Scenario'!C19</f>
        <v>0</v>
      </c>
      <c r="D21" s="88">
        <f>SUM(1+$B$21)*'Base Scenario'!D19</f>
        <v>0</v>
      </c>
      <c r="E21" s="88">
        <f>SUM(1+$B$21)*'Base Scenario'!E19</f>
        <v>0</v>
      </c>
      <c r="F21" s="88">
        <f>SUM(1+$B$21)*'Base Scenario'!F19</f>
        <v>0</v>
      </c>
      <c r="G21" s="88">
        <f>SUM(1+$B$21)*'Base Scenario'!G19</f>
        <v>0</v>
      </c>
      <c r="H21" s="88">
        <f>SUM(1+$B$21)*'Base Scenario'!H19</f>
        <v>0</v>
      </c>
      <c r="I21" s="88">
        <f>SUM(1+$B$21)*'Base Scenario'!I19</f>
        <v>0</v>
      </c>
      <c r="J21" s="88">
        <f>SUM(1+$B$21)*'Base Scenario'!J19</f>
        <v>0</v>
      </c>
      <c r="K21" s="88">
        <f>SUM(1+$B$21)*'Base Scenario'!K19</f>
        <v>0</v>
      </c>
      <c r="L21" s="88">
        <f>SUM(1+$B$21)*'Base Scenario'!L19</f>
        <v>0</v>
      </c>
      <c r="M21" s="88">
        <f>SUM(1+$B$21)*'Base Scenario'!M19</f>
        <v>0</v>
      </c>
      <c r="N21" s="88">
        <f>SUM(1+$B$21)*'Base Scenario'!N19</f>
        <v>0</v>
      </c>
      <c r="O21" s="93">
        <f t="shared" si="2"/>
        <v>0</v>
      </c>
    </row>
    <row r="22" spans="1:15" ht="16.5" x14ac:dyDescent="0.3">
      <c r="A22" s="7" t="s">
        <v>34</v>
      </c>
      <c r="B22" s="45"/>
      <c r="C22" s="35">
        <f>SUM(C15:C21)</f>
        <v>-1060</v>
      </c>
      <c r="D22" s="35">
        <f t="shared" ref="D22:N22" si="5">SUM(D15:D21)</f>
        <v>-1060</v>
      </c>
      <c r="E22" s="35">
        <f t="shared" si="5"/>
        <v>-1060</v>
      </c>
      <c r="F22" s="35">
        <f t="shared" si="5"/>
        <v>-1060</v>
      </c>
      <c r="G22" s="35">
        <f t="shared" si="5"/>
        <v>-1060</v>
      </c>
      <c r="H22" s="35">
        <f t="shared" si="5"/>
        <v>-1060</v>
      </c>
      <c r="I22" s="35">
        <f t="shared" si="5"/>
        <v>-1060</v>
      </c>
      <c r="J22" s="35">
        <f t="shared" si="5"/>
        <v>-1060</v>
      </c>
      <c r="K22" s="35">
        <f t="shared" si="5"/>
        <v>-1060</v>
      </c>
      <c r="L22" s="35">
        <f t="shared" si="5"/>
        <v>-1060</v>
      </c>
      <c r="M22" s="35">
        <f t="shared" si="5"/>
        <v>-1060</v>
      </c>
      <c r="N22" s="35">
        <f t="shared" si="5"/>
        <v>-1060</v>
      </c>
      <c r="O22" s="95">
        <f t="shared" ref="O22" si="6">SUM(O15:O21)</f>
        <v>-12720</v>
      </c>
    </row>
    <row r="23" spans="1:15" ht="16.5" x14ac:dyDescent="0.3">
      <c r="A23" s="8" t="s">
        <v>35</v>
      </c>
      <c r="B23" s="4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93">
        <f t="shared" si="2"/>
        <v>0</v>
      </c>
    </row>
    <row r="24" spans="1:15" ht="16.5" x14ac:dyDescent="0.3">
      <c r="A24" s="6" t="s">
        <v>36</v>
      </c>
      <c r="B24" s="94">
        <v>-0.5</v>
      </c>
      <c r="C24" s="88">
        <f>SUM(1+$B$24)*'Base Scenario'!C22</f>
        <v>-150</v>
      </c>
      <c r="D24" s="88">
        <f>SUM(1+$B$24)*'Base Scenario'!D22</f>
        <v>-150</v>
      </c>
      <c r="E24" s="88">
        <f>SUM(1+$B$24)*'Base Scenario'!E22</f>
        <v>-150</v>
      </c>
      <c r="F24" s="88">
        <f>SUM(1+$B$24)*'Base Scenario'!F22</f>
        <v>-150</v>
      </c>
      <c r="G24" s="88">
        <f>SUM(1+$B$24)*'Base Scenario'!G22</f>
        <v>-150</v>
      </c>
      <c r="H24" s="88">
        <f>SUM(1+$B$24)*'Base Scenario'!H22</f>
        <v>-150</v>
      </c>
      <c r="I24" s="88">
        <f>SUM(1+$B$24)*'Base Scenario'!I22</f>
        <v>-150</v>
      </c>
      <c r="J24" s="88">
        <f>SUM(1+$B$24)*'Base Scenario'!J22</f>
        <v>-150</v>
      </c>
      <c r="K24" s="88">
        <f>SUM(1+$B$24)*'Base Scenario'!K22</f>
        <v>-150</v>
      </c>
      <c r="L24" s="88">
        <f>SUM(1+$B$24)*'Base Scenario'!L22</f>
        <v>-150</v>
      </c>
      <c r="M24" s="88">
        <f>SUM(1+$B$24)*'Base Scenario'!M22</f>
        <v>-150</v>
      </c>
      <c r="N24" s="88">
        <f>SUM(1+$B$24)*'Base Scenario'!N22</f>
        <v>-150</v>
      </c>
      <c r="O24" s="93">
        <f t="shared" si="2"/>
        <v>-1800</v>
      </c>
    </row>
    <row r="25" spans="1:15" ht="16.5" x14ac:dyDescent="0.3">
      <c r="A25" s="6" t="s">
        <v>37</v>
      </c>
      <c r="B25" s="94"/>
      <c r="C25" s="88">
        <f>SUM(1+$B$25)*'Base Scenario'!C23</f>
        <v>0</v>
      </c>
      <c r="D25" s="88">
        <f>SUM(1+$B$25)*'Base Scenario'!D23</f>
        <v>0</v>
      </c>
      <c r="E25" s="88">
        <f>SUM(1+$B$25)*'Base Scenario'!E23</f>
        <v>0</v>
      </c>
      <c r="F25" s="88">
        <f>SUM(1+$B$25)*'Base Scenario'!F23</f>
        <v>0</v>
      </c>
      <c r="G25" s="88">
        <f>SUM(1+$B$25)*'Base Scenario'!G23</f>
        <v>0</v>
      </c>
      <c r="H25" s="88">
        <f>SUM(1+$B$25)*'Base Scenario'!H23</f>
        <v>0</v>
      </c>
      <c r="I25" s="88">
        <f>SUM(1+$B$25)*'Base Scenario'!I23</f>
        <v>0</v>
      </c>
      <c r="J25" s="88">
        <f>SUM(1+$B$25)*'Base Scenario'!J23</f>
        <v>0</v>
      </c>
      <c r="K25" s="88">
        <f>SUM(1+$B$25)*'Base Scenario'!K23</f>
        <v>0</v>
      </c>
      <c r="L25" s="88">
        <f>SUM(1+$B$25)*'Base Scenario'!L23</f>
        <v>0</v>
      </c>
      <c r="M25" s="88">
        <f>SUM(1+$B$25)*'Base Scenario'!M23</f>
        <v>0</v>
      </c>
      <c r="N25" s="88">
        <f>SUM(1+$B$25)*'Base Scenario'!N23</f>
        <v>0</v>
      </c>
      <c r="O25" s="93">
        <f t="shared" si="2"/>
        <v>0</v>
      </c>
    </row>
    <row r="26" spans="1:15" ht="16.5" x14ac:dyDescent="0.3">
      <c r="A26" s="6" t="s">
        <v>38</v>
      </c>
      <c r="B26" s="94"/>
      <c r="C26" s="88">
        <f>SUM(1+$B$26)*'Base Scenario'!C24</f>
        <v>0</v>
      </c>
      <c r="D26" s="88">
        <f>SUM(1+$B$26)*'Base Scenario'!D24</f>
        <v>0</v>
      </c>
      <c r="E26" s="88">
        <f>SUM(1+$B$26)*'Base Scenario'!E24</f>
        <v>0</v>
      </c>
      <c r="F26" s="88">
        <f>SUM(1+$B$26)*'Base Scenario'!F24</f>
        <v>0</v>
      </c>
      <c r="G26" s="88">
        <f>SUM(1+$B$26)*'Base Scenario'!G24</f>
        <v>0</v>
      </c>
      <c r="H26" s="88">
        <f>SUM(1+$B$26)*'Base Scenario'!H24</f>
        <v>0</v>
      </c>
      <c r="I26" s="88">
        <f>SUM(1+$B$26)*'Base Scenario'!I24</f>
        <v>0</v>
      </c>
      <c r="J26" s="88">
        <f>SUM(1+$B$26)*'Base Scenario'!J24</f>
        <v>0</v>
      </c>
      <c r="K26" s="88">
        <f>SUM(1+$B$26)*'Base Scenario'!K24</f>
        <v>0</v>
      </c>
      <c r="L26" s="88">
        <f>SUM(1+$B$26)*'Base Scenario'!L24</f>
        <v>0</v>
      </c>
      <c r="M26" s="88">
        <f>SUM(1+$B$26)*'Base Scenario'!M24</f>
        <v>0</v>
      </c>
      <c r="N26" s="88">
        <f>SUM(1+$B$26)*'Base Scenario'!N24</f>
        <v>0</v>
      </c>
      <c r="O26" s="93">
        <f t="shared" si="2"/>
        <v>0</v>
      </c>
    </row>
    <row r="27" spans="1:15" ht="16.5" x14ac:dyDescent="0.3">
      <c r="A27" s="6" t="s">
        <v>39</v>
      </c>
      <c r="B27" s="94"/>
      <c r="C27" s="88">
        <f>SUM(1+$B$27)*'Base Scenario'!C25</f>
        <v>-30</v>
      </c>
      <c r="D27" s="88">
        <f>SUM(1+$B$27)*'Base Scenario'!D25</f>
        <v>-30</v>
      </c>
      <c r="E27" s="88">
        <f>SUM(1+$B$27)*'Base Scenario'!E25</f>
        <v>-30</v>
      </c>
      <c r="F27" s="88">
        <f>SUM(1+$B$27)*'Base Scenario'!F25</f>
        <v>-30</v>
      </c>
      <c r="G27" s="88">
        <f>SUM(1+$B$27)*'Base Scenario'!G25</f>
        <v>-30</v>
      </c>
      <c r="H27" s="88">
        <f>SUM(1+$B$27)*'Base Scenario'!H25</f>
        <v>-30</v>
      </c>
      <c r="I27" s="88">
        <f>SUM(1+$B$27)*'Base Scenario'!I25</f>
        <v>-30</v>
      </c>
      <c r="J27" s="88">
        <f>SUM(1+$B$27)*'Base Scenario'!J25</f>
        <v>-30</v>
      </c>
      <c r="K27" s="88">
        <f>SUM(1+$B$27)*'Base Scenario'!K25</f>
        <v>-30</v>
      </c>
      <c r="L27" s="88">
        <f>SUM(1+$B$27)*'Base Scenario'!L25</f>
        <v>-30</v>
      </c>
      <c r="M27" s="88">
        <f>SUM(1+$B$27)*'Base Scenario'!M25</f>
        <v>-30</v>
      </c>
      <c r="N27" s="88">
        <f>SUM(1+$B$27)*'Base Scenario'!N25</f>
        <v>-30</v>
      </c>
      <c r="O27" s="93">
        <f t="shared" si="2"/>
        <v>-360</v>
      </c>
    </row>
    <row r="28" spans="1:15" ht="16.5" x14ac:dyDescent="0.3">
      <c r="A28" s="7" t="s">
        <v>40</v>
      </c>
      <c r="B28" s="45"/>
      <c r="C28" s="35">
        <f>SUM(C24:C27)</f>
        <v>-180</v>
      </c>
      <c r="D28" s="35">
        <f t="shared" ref="D28:N28" si="7">SUM(D24:D27)</f>
        <v>-180</v>
      </c>
      <c r="E28" s="35">
        <f t="shared" si="7"/>
        <v>-180</v>
      </c>
      <c r="F28" s="35">
        <f t="shared" si="7"/>
        <v>-180</v>
      </c>
      <c r="G28" s="35">
        <f t="shared" si="7"/>
        <v>-180</v>
      </c>
      <c r="H28" s="35">
        <f t="shared" si="7"/>
        <v>-180</v>
      </c>
      <c r="I28" s="35">
        <f t="shared" si="7"/>
        <v>-180</v>
      </c>
      <c r="J28" s="35">
        <f t="shared" si="7"/>
        <v>-180</v>
      </c>
      <c r="K28" s="35">
        <f t="shared" si="7"/>
        <v>-180</v>
      </c>
      <c r="L28" s="35">
        <f t="shared" si="7"/>
        <v>-180</v>
      </c>
      <c r="M28" s="35">
        <f t="shared" si="7"/>
        <v>-180</v>
      </c>
      <c r="N28" s="35">
        <f t="shared" si="7"/>
        <v>-180</v>
      </c>
      <c r="O28" s="95">
        <f t="shared" ref="O28" si="8">SUM(O24:O27)</f>
        <v>-2160</v>
      </c>
    </row>
    <row r="29" spans="1:15" ht="16.5" x14ac:dyDescent="0.3">
      <c r="A29" s="3" t="s">
        <v>41</v>
      </c>
      <c r="B29" s="4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93">
        <f t="shared" si="2"/>
        <v>0</v>
      </c>
    </row>
    <row r="30" spans="1:15" ht="16.5" x14ac:dyDescent="0.3">
      <c r="A30" s="6" t="s">
        <v>42</v>
      </c>
      <c r="B30" s="94"/>
      <c r="C30" s="88">
        <f>SUM(1+$B$30)*'Base Scenario'!C28</f>
        <v>0</v>
      </c>
      <c r="D30" s="88">
        <f>SUM(1+$B$30)*'Base Scenario'!D28</f>
        <v>0</v>
      </c>
      <c r="E30" s="88">
        <f>SUM(1+$B$30)*'Base Scenario'!E28</f>
        <v>0</v>
      </c>
      <c r="F30" s="88">
        <f>SUM(1+$B$30)*'Base Scenario'!F28</f>
        <v>0</v>
      </c>
      <c r="G30" s="88">
        <f>SUM(1+$B$30)*'Base Scenario'!G28</f>
        <v>0</v>
      </c>
      <c r="H30" s="88">
        <f>SUM(1+$B$30)*'Base Scenario'!H28</f>
        <v>0</v>
      </c>
      <c r="I30" s="88">
        <f>SUM(1+$B$30)*'Base Scenario'!I28</f>
        <v>0</v>
      </c>
      <c r="J30" s="88">
        <f>SUM(1+$B$30)*'Base Scenario'!J28</f>
        <v>0</v>
      </c>
      <c r="K30" s="88">
        <f>SUM(1+$B$30)*'Base Scenario'!K28</f>
        <v>0</v>
      </c>
      <c r="L30" s="88">
        <f>SUM(1+$B$30)*'Base Scenario'!L28</f>
        <v>0</v>
      </c>
      <c r="M30" s="88">
        <f>SUM(1+$B$30)*'Base Scenario'!M28</f>
        <v>0</v>
      </c>
      <c r="N30" s="88">
        <f>SUM(1+$B$30)*'Base Scenario'!N28</f>
        <v>0</v>
      </c>
      <c r="O30" s="93">
        <f t="shared" si="2"/>
        <v>0</v>
      </c>
    </row>
    <row r="31" spans="1:15" ht="16.5" x14ac:dyDescent="0.3">
      <c r="A31" s="6" t="s">
        <v>43</v>
      </c>
      <c r="B31" s="94"/>
      <c r="C31" s="88">
        <f>SUM(1+$B$31)*'Base Scenario'!C29</f>
        <v>0</v>
      </c>
      <c r="D31" s="88">
        <f>SUM(1+$B$31)*'Base Scenario'!D29</f>
        <v>0</v>
      </c>
      <c r="E31" s="88">
        <f>SUM(1+$B$31)*'Base Scenario'!E29</f>
        <v>0</v>
      </c>
      <c r="F31" s="88">
        <f>SUM(1+$B$31)*'Base Scenario'!F29</f>
        <v>0</v>
      </c>
      <c r="G31" s="88">
        <f>SUM(1+$B$31)*'Base Scenario'!G29</f>
        <v>0</v>
      </c>
      <c r="H31" s="88">
        <f>SUM(1+$B$31)*'Base Scenario'!H29</f>
        <v>0</v>
      </c>
      <c r="I31" s="88">
        <f>SUM(1+$B$31)*'Base Scenario'!I29</f>
        <v>0</v>
      </c>
      <c r="J31" s="88">
        <f>SUM(1+$B$31)*'Base Scenario'!J29</f>
        <v>0</v>
      </c>
      <c r="K31" s="88">
        <f>SUM(1+$B$31)*'Base Scenario'!K29</f>
        <v>0</v>
      </c>
      <c r="L31" s="88">
        <f>SUM(1+$B$31)*'Base Scenario'!L29</f>
        <v>0</v>
      </c>
      <c r="M31" s="88">
        <f>SUM(1+$B$31)*'Base Scenario'!M29</f>
        <v>0</v>
      </c>
      <c r="N31" s="88">
        <f>SUM(1+$B$31)*'Base Scenario'!N29</f>
        <v>0</v>
      </c>
      <c r="O31" s="93">
        <f t="shared" si="2"/>
        <v>0</v>
      </c>
    </row>
    <row r="32" spans="1:15" ht="16.5" x14ac:dyDescent="0.3">
      <c r="A32" s="6" t="s">
        <v>44</v>
      </c>
      <c r="B32" s="94"/>
      <c r="C32" s="88">
        <f>SUM(1+$B$32)*'Base Scenario'!C30</f>
        <v>0</v>
      </c>
      <c r="D32" s="88">
        <f>SUM(1+$B$32)*'Base Scenario'!D30</f>
        <v>0</v>
      </c>
      <c r="E32" s="88">
        <f>SUM(1+$B$32)*'Base Scenario'!E30</f>
        <v>0</v>
      </c>
      <c r="F32" s="88">
        <f>SUM(1+$B$32)*'Base Scenario'!F30</f>
        <v>0</v>
      </c>
      <c r="G32" s="88">
        <f>SUM(1+$B$32)*'Base Scenario'!G30</f>
        <v>0</v>
      </c>
      <c r="H32" s="88">
        <f>SUM(1+$B$32)*'Base Scenario'!H30</f>
        <v>0</v>
      </c>
      <c r="I32" s="88">
        <f>SUM(1+$B$32)*'Base Scenario'!I30</f>
        <v>0</v>
      </c>
      <c r="J32" s="88">
        <f>SUM(1+$B$32)*'Base Scenario'!J30</f>
        <v>0</v>
      </c>
      <c r="K32" s="88">
        <f>SUM(1+$B$32)*'Base Scenario'!K30</f>
        <v>0</v>
      </c>
      <c r="L32" s="88">
        <f>SUM(1+$B$32)*'Base Scenario'!L30</f>
        <v>0</v>
      </c>
      <c r="M32" s="88">
        <f>SUM(1+$B$32)*'Base Scenario'!M30</f>
        <v>0</v>
      </c>
      <c r="N32" s="88">
        <f>SUM(1+$B$32)*'Base Scenario'!N30</f>
        <v>0</v>
      </c>
      <c r="O32" s="93">
        <f t="shared" si="2"/>
        <v>0</v>
      </c>
    </row>
    <row r="33" spans="1:15" ht="16.5" x14ac:dyDescent="0.3">
      <c r="A33" s="6" t="s">
        <v>45</v>
      </c>
      <c r="B33" s="94"/>
      <c r="C33" s="88">
        <f>SUM(1+$B$33)*'Base Scenario'!C31</f>
        <v>0</v>
      </c>
      <c r="D33" s="88">
        <f>SUM(1+$B$33)*'Base Scenario'!D31</f>
        <v>0</v>
      </c>
      <c r="E33" s="88">
        <f>SUM(1+$B$33)*'Base Scenario'!E31</f>
        <v>0</v>
      </c>
      <c r="F33" s="88">
        <f>SUM(1+$B$33)*'Base Scenario'!F31</f>
        <v>0</v>
      </c>
      <c r="G33" s="88">
        <f>SUM(1+$B$33)*'Base Scenario'!G31</f>
        <v>0</v>
      </c>
      <c r="H33" s="88">
        <f>SUM(1+$B$33)*'Base Scenario'!H31</f>
        <v>0</v>
      </c>
      <c r="I33" s="88">
        <f>SUM(1+$B$33)*'Base Scenario'!I31</f>
        <v>0</v>
      </c>
      <c r="J33" s="88">
        <f>SUM(1+$B$33)*'Base Scenario'!J31</f>
        <v>0</v>
      </c>
      <c r="K33" s="88">
        <f>SUM(1+$B$33)*'Base Scenario'!K31</f>
        <v>0</v>
      </c>
      <c r="L33" s="88">
        <f>SUM(1+$B$33)*'Base Scenario'!L31</f>
        <v>0</v>
      </c>
      <c r="M33" s="88">
        <f>SUM(1+$B$33)*'Base Scenario'!M31</f>
        <v>0</v>
      </c>
      <c r="N33" s="88">
        <f>SUM(1+$B$33)*'Base Scenario'!N31</f>
        <v>0</v>
      </c>
      <c r="O33" s="93">
        <f t="shared" si="2"/>
        <v>0</v>
      </c>
    </row>
    <row r="34" spans="1:15" ht="16.5" x14ac:dyDescent="0.3">
      <c r="A34" s="6" t="s">
        <v>46</v>
      </c>
      <c r="B34" s="94"/>
      <c r="C34" s="88">
        <f>SUM(1+$B$34)*'Base Scenario'!C32</f>
        <v>-154</v>
      </c>
      <c r="D34" s="88">
        <f>SUM(1+$B$34)*'Base Scenario'!D32</f>
        <v>-153</v>
      </c>
      <c r="E34" s="88">
        <f>SUM(1+$B$34)*'Base Scenario'!E32</f>
        <v>-152</v>
      </c>
      <c r="F34" s="88">
        <f>SUM(1+$B$34)*'Base Scenario'!F32</f>
        <v>-151</v>
      </c>
      <c r="G34" s="88">
        <f>SUM(1+$B$34)*'Base Scenario'!G32</f>
        <v>-150</v>
      </c>
      <c r="H34" s="88">
        <f>SUM(1+$B$34)*'Base Scenario'!H32</f>
        <v>-149</v>
      </c>
      <c r="I34" s="88">
        <f>SUM(1+$B$34)*'Base Scenario'!I32</f>
        <v>-148</v>
      </c>
      <c r="J34" s="88">
        <f>SUM(1+$B$34)*'Base Scenario'!J32</f>
        <v>-147</v>
      </c>
      <c r="K34" s="88">
        <f>SUM(1+$B$34)*'Base Scenario'!K32</f>
        <v>-146</v>
      </c>
      <c r="L34" s="88">
        <f>SUM(1+$B$34)*'Base Scenario'!L32</f>
        <v>-145</v>
      </c>
      <c r="M34" s="88">
        <f>SUM(1+$B$34)*'Base Scenario'!M32</f>
        <v>-144</v>
      </c>
      <c r="N34" s="88">
        <f>SUM(1+$B$34)*'Base Scenario'!N32</f>
        <v>-143</v>
      </c>
      <c r="O34" s="93">
        <f t="shared" si="2"/>
        <v>-1782</v>
      </c>
    </row>
    <row r="35" spans="1:15" ht="16.5" x14ac:dyDescent="0.3">
      <c r="A35" s="6" t="s">
        <v>47</v>
      </c>
      <c r="B35" s="94"/>
      <c r="C35" s="88">
        <f>SUM(1+$B$35)*'Base Scenario'!C33</f>
        <v>0</v>
      </c>
      <c r="D35" s="88">
        <f>SUM(1+$B$35)*'Base Scenario'!D33</f>
        <v>0</v>
      </c>
      <c r="E35" s="88">
        <f>SUM(1+$B$35)*'Base Scenario'!E33</f>
        <v>0</v>
      </c>
      <c r="F35" s="88">
        <f>SUM(1+$B$35)*'Base Scenario'!F33</f>
        <v>0</v>
      </c>
      <c r="G35" s="88">
        <f>SUM(1+$B$35)*'Base Scenario'!G33</f>
        <v>0</v>
      </c>
      <c r="H35" s="88">
        <f>SUM(1+$B$35)*'Base Scenario'!H33</f>
        <v>0</v>
      </c>
      <c r="I35" s="88">
        <f>SUM(1+$B$35)*'Base Scenario'!I33</f>
        <v>0</v>
      </c>
      <c r="J35" s="88">
        <f>SUM(1+$B$35)*'Base Scenario'!J33</f>
        <v>0</v>
      </c>
      <c r="K35" s="88">
        <f>SUM(1+$B$35)*'Base Scenario'!K33</f>
        <v>0</v>
      </c>
      <c r="L35" s="88">
        <f>SUM(1+$B$35)*'Base Scenario'!L33</f>
        <v>0</v>
      </c>
      <c r="M35" s="88">
        <f>SUM(1+$B$35)*'Base Scenario'!M33</f>
        <v>0</v>
      </c>
      <c r="N35" s="88">
        <f>SUM(1+$B$35)*'Base Scenario'!N33</f>
        <v>0</v>
      </c>
      <c r="O35" s="93">
        <f t="shared" si="2"/>
        <v>0</v>
      </c>
    </row>
    <row r="36" spans="1:15" ht="16.5" x14ac:dyDescent="0.3">
      <c r="A36" s="6" t="s">
        <v>48</v>
      </c>
      <c r="B36" s="94"/>
      <c r="C36" s="88">
        <f>SUM(1+$B$36)*'Base Scenario'!C34</f>
        <v>0</v>
      </c>
      <c r="D36" s="88">
        <f>SUM(1+$B$36)*'Base Scenario'!D34</f>
        <v>0</v>
      </c>
      <c r="E36" s="88">
        <f>SUM(1+$B$36)*'Base Scenario'!E34</f>
        <v>0</v>
      </c>
      <c r="F36" s="88">
        <f>SUM(1+$B$36)*'Base Scenario'!F34</f>
        <v>0</v>
      </c>
      <c r="G36" s="88">
        <f>SUM(1+$B$36)*'Base Scenario'!G34</f>
        <v>0</v>
      </c>
      <c r="H36" s="88">
        <f>SUM(1+$B$36)*'Base Scenario'!H34</f>
        <v>0</v>
      </c>
      <c r="I36" s="88">
        <f>SUM(1+$B$36)*'Base Scenario'!I34</f>
        <v>0</v>
      </c>
      <c r="J36" s="88">
        <f>SUM(1+$B$36)*'Base Scenario'!J34</f>
        <v>0</v>
      </c>
      <c r="K36" s="88">
        <f>SUM(1+$B$36)*'Base Scenario'!K34</f>
        <v>0</v>
      </c>
      <c r="L36" s="88">
        <f>SUM(1+$B$36)*'Base Scenario'!L34</f>
        <v>0</v>
      </c>
      <c r="M36" s="88">
        <f>SUM(1+$B$36)*'Base Scenario'!M34</f>
        <v>0</v>
      </c>
      <c r="N36" s="88">
        <f>SUM(1+$B$36)*'Base Scenario'!N34</f>
        <v>0</v>
      </c>
      <c r="O36" s="93">
        <f t="shared" si="2"/>
        <v>0</v>
      </c>
    </row>
    <row r="37" spans="1:15" ht="16.5" x14ac:dyDescent="0.3">
      <c r="A37" s="6" t="s">
        <v>49</v>
      </c>
      <c r="B37" s="94"/>
      <c r="C37" s="88">
        <f>SUM(1+$B$37)*'Base Scenario'!C35</f>
        <v>0</v>
      </c>
      <c r="D37" s="88">
        <f>SUM(1+$B$37)*'Base Scenario'!D35</f>
        <v>0</v>
      </c>
      <c r="E37" s="88">
        <f>SUM(1+$B$37)*'Base Scenario'!E35</f>
        <v>0</v>
      </c>
      <c r="F37" s="88">
        <f>SUM(1+$B$37)*'Base Scenario'!F35</f>
        <v>0</v>
      </c>
      <c r="G37" s="88">
        <f>SUM(1+$B$37)*'Base Scenario'!G35</f>
        <v>0</v>
      </c>
      <c r="H37" s="88">
        <f>SUM(1+$B$37)*'Base Scenario'!H35</f>
        <v>0</v>
      </c>
      <c r="I37" s="88">
        <f>SUM(1+$B$37)*'Base Scenario'!I35</f>
        <v>0</v>
      </c>
      <c r="J37" s="88">
        <f>SUM(1+$B$37)*'Base Scenario'!J35</f>
        <v>0</v>
      </c>
      <c r="K37" s="88">
        <f>SUM(1+$B$37)*'Base Scenario'!K35</f>
        <v>0</v>
      </c>
      <c r="L37" s="88">
        <f>SUM(1+$B$37)*'Base Scenario'!L35</f>
        <v>0</v>
      </c>
      <c r="M37" s="88">
        <f>SUM(1+$B$37)*'Base Scenario'!M35</f>
        <v>0</v>
      </c>
      <c r="N37" s="88">
        <f>SUM(1+$B$37)*'Base Scenario'!N35</f>
        <v>0</v>
      </c>
      <c r="O37" s="93">
        <f t="shared" si="2"/>
        <v>0</v>
      </c>
    </row>
    <row r="38" spans="1:15" ht="16.5" x14ac:dyDescent="0.3">
      <c r="A38" s="7" t="s">
        <v>50</v>
      </c>
      <c r="B38" s="45"/>
      <c r="C38" s="35">
        <f>SUM(C30:C37)</f>
        <v>-154</v>
      </c>
      <c r="D38" s="35">
        <f t="shared" ref="D38:N38" si="9">SUM(D30:D37)</f>
        <v>-153</v>
      </c>
      <c r="E38" s="35">
        <f t="shared" si="9"/>
        <v>-152</v>
      </c>
      <c r="F38" s="35">
        <f t="shared" si="9"/>
        <v>-151</v>
      </c>
      <c r="G38" s="35">
        <f t="shared" si="9"/>
        <v>-150</v>
      </c>
      <c r="H38" s="35">
        <f t="shared" si="9"/>
        <v>-149</v>
      </c>
      <c r="I38" s="35">
        <f t="shared" si="9"/>
        <v>-148</v>
      </c>
      <c r="J38" s="35">
        <f t="shared" si="9"/>
        <v>-147</v>
      </c>
      <c r="K38" s="35">
        <f t="shared" si="9"/>
        <v>-146</v>
      </c>
      <c r="L38" s="35">
        <f t="shared" si="9"/>
        <v>-145</v>
      </c>
      <c r="M38" s="35">
        <f t="shared" si="9"/>
        <v>-144</v>
      </c>
      <c r="N38" s="35">
        <f t="shared" si="9"/>
        <v>-143</v>
      </c>
      <c r="O38" s="95">
        <f t="shared" si="2"/>
        <v>-1782</v>
      </c>
    </row>
    <row r="39" spans="1:15" ht="16.5" x14ac:dyDescent="0.3">
      <c r="A39" s="9" t="s">
        <v>51</v>
      </c>
      <c r="B39" s="4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93">
        <f t="shared" si="2"/>
        <v>0</v>
      </c>
    </row>
    <row r="40" spans="1:15" ht="16.5" x14ac:dyDescent="0.3">
      <c r="A40" s="6" t="s">
        <v>52</v>
      </c>
      <c r="B40" s="94"/>
      <c r="C40" s="88">
        <f>SUM(1+$B$40)*'Base Scenario'!C38</f>
        <v>-150</v>
      </c>
      <c r="D40" s="88">
        <f>SUM(1+$B$40)*'Base Scenario'!D38</f>
        <v>-150</v>
      </c>
      <c r="E40" s="88">
        <f>SUM(1+$B$40)*'Base Scenario'!E38</f>
        <v>-150</v>
      </c>
      <c r="F40" s="88">
        <f>SUM(1+$B$40)*'Base Scenario'!F38</f>
        <v>-150</v>
      </c>
      <c r="G40" s="88">
        <f>SUM(1+$B$40)*'Base Scenario'!G38</f>
        <v>-150</v>
      </c>
      <c r="H40" s="88">
        <f>SUM(1+$B$40)*'Base Scenario'!H38</f>
        <v>-150</v>
      </c>
      <c r="I40" s="88">
        <f>SUM(1+$B$40)*'Base Scenario'!I38</f>
        <v>-150</v>
      </c>
      <c r="J40" s="88">
        <f>SUM(1+$B$40)*'Base Scenario'!J38</f>
        <v>-150</v>
      </c>
      <c r="K40" s="88">
        <f>SUM(1+$B$40)*'Base Scenario'!K38</f>
        <v>-150</v>
      </c>
      <c r="L40" s="88">
        <f>SUM(1+$B$40)*'Base Scenario'!L38</f>
        <v>-150</v>
      </c>
      <c r="M40" s="88">
        <f>SUM(1+$B$40)*'Base Scenario'!M38</f>
        <v>-150</v>
      </c>
      <c r="N40" s="88">
        <f>SUM(1+$B$40)*'Base Scenario'!N38</f>
        <v>-150</v>
      </c>
      <c r="O40" s="93">
        <f t="shared" si="2"/>
        <v>-1800</v>
      </c>
    </row>
    <row r="41" spans="1:15" ht="16.5" x14ac:dyDescent="0.3">
      <c r="A41" s="6" t="s">
        <v>53</v>
      </c>
      <c r="B41" s="94"/>
      <c r="C41" s="88">
        <f>SUM(1+$B$41)*'Base Scenario'!C39</f>
        <v>0</v>
      </c>
      <c r="D41" s="88">
        <f>SUM(1+$B$41)*'Base Scenario'!D39</f>
        <v>0</v>
      </c>
      <c r="E41" s="88">
        <f>SUM(1+$B$41)*'Base Scenario'!E39</f>
        <v>0</v>
      </c>
      <c r="F41" s="88">
        <f>SUM(1+$B$41)*'Base Scenario'!F39</f>
        <v>0</v>
      </c>
      <c r="G41" s="88">
        <f>SUM(1+$B$41)*'Base Scenario'!G39</f>
        <v>0</v>
      </c>
      <c r="H41" s="88">
        <f>SUM(1+$B$41)*'Base Scenario'!H39</f>
        <v>0</v>
      </c>
      <c r="I41" s="88">
        <f>SUM(1+$B$41)*'Base Scenario'!I39</f>
        <v>0</v>
      </c>
      <c r="J41" s="88">
        <f>SUM(1+$B$41)*'Base Scenario'!J39</f>
        <v>0</v>
      </c>
      <c r="K41" s="88">
        <f>SUM(1+$B$41)*'Base Scenario'!K39</f>
        <v>0</v>
      </c>
      <c r="L41" s="88">
        <f>SUM(1+$B$41)*'Base Scenario'!L39</f>
        <v>0</v>
      </c>
      <c r="M41" s="88">
        <f>SUM(1+$B$41)*'Base Scenario'!M39</f>
        <v>0</v>
      </c>
      <c r="N41" s="88">
        <f>SUM(1+$B$41)*'Base Scenario'!N39</f>
        <v>0</v>
      </c>
      <c r="O41" s="93">
        <f t="shared" si="2"/>
        <v>0</v>
      </c>
    </row>
    <row r="42" spans="1:15" ht="16.5" x14ac:dyDescent="0.3">
      <c r="A42" s="6" t="s">
        <v>54</v>
      </c>
      <c r="B42" s="94"/>
      <c r="C42" s="88">
        <f>SUM(1+$B$42)*'Base Scenario'!C40</f>
        <v>0</v>
      </c>
      <c r="D42" s="88">
        <f>SUM(1+$B$42)*'Base Scenario'!D40</f>
        <v>0</v>
      </c>
      <c r="E42" s="88">
        <f>SUM(1+$B$42)*'Base Scenario'!E40</f>
        <v>0</v>
      </c>
      <c r="F42" s="88">
        <f>SUM(1+$B$42)*'Base Scenario'!F40</f>
        <v>0</v>
      </c>
      <c r="G42" s="88">
        <f>SUM(1+$B$42)*'Base Scenario'!G40</f>
        <v>0</v>
      </c>
      <c r="H42" s="88">
        <f>SUM(1+$B$42)*'Base Scenario'!H40</f>
        <v>0</v>
      </c>
      <c r="I42" s="88">
        <f>SUM(1+$B$42)*'Base Scenario'!I40</f>
        <v>0</v>
      </c>
      <c r="J42" s="88">
        <f>SUM(1+$B$42)*'Base Scenario'!J40</f>
        <v>0</v>
      </c>
      <c r="K42" s="88">
        <f>SUM(1+$B$42)*'Base Scenario'!K40</f>
        <v>0</v>
      </c>
      <c r="L42" s="88">
        <f>SUM(1+$B$42)*'Base Scenario'!L40</f>
        <v>0</v>
      </c>
      <c r="M42" s="88">
        <f>SUM(1+$B$42)*'Base Scenario'!M40</f>
        <v>0</v>
      </c>
      <c r="N42" s="88">
        <f>SUM(1+$B$42)*'Base Scenario'!N40</f>
        <v>0</v>
      </c>
      <c r="O42" s="93">
        <f t="shared" si="2"/>
        <v>0</v>
      </c>
    </row>
    <row r="43" spans="1:15" ht="16.5" x14ac:dyDescent="0.3">
      <c r="A43" s="6" t="s">
        <v>55</v>
      </c>
      <c r="B43" s="94"/>
      <c r="C43" s="88">
        <f>SUM(1+$B$43)*'Base Scenario'!C41</f>
        <v>-60</v>
      </c>
      <c r="D43" s="88">
        <f>SUM(1+$B$43)*'Base Scenario'!D41</f>
        <v>-60</v>
      </c>
      <c r="E43" s="88">
        <f>SUM(1+$B$43)*'Base Scenario'!E41</f>
        <v>-60</v>
      </c>
      <c r="F43" s="88">
        <f>SUM(1+$B$43)*'Base Scenario'!F41</f>
        <v>-60</v>
      </c>
      <c r="G43" s="88">
        <f>SUM(1+$B$43)*'Base Scenario'!G41</f>
        <v>-60</v>
      </c>
      <c r="H43" s="88">
        <f>SUM(1+$B$43)*'Base Scenario'!H41</f>
        <v>-60</v>
      </c>
      <c r="I43" s="88">
        <f>SUM(1+$B$43)*'Base Scenario'!I41</f>
        <v>-60</v>
      </c>
      <c r="J43" s="88">
        <f>SUM(1+$B$43)*'Base Scenario'!J41</f>
        <v>-60</v>
      </c>
      <c r="K43" s="88">
        <f>SUM(1+$B$43)*'Base Scenario'!K41</f>
        <v>-60</v>
      </c>
      <c r="L43" s="88">
        <f>SUM(1+$B$43)*'Base Scenario'!L41</f>
        <v>-60</v>
      </c>
      <c r="M43" s="88">
        <f>SUM(1+$B$43)*'Base Scenario'!M41</f>
        <v>-60</v>
      </c>
      <c r="N43" s="88">
        <f>SUM(1+$B$43)*'Base Scenario'!N41</f>
        <v>-60</v>
      </c>
      <c r="O43" s="93">
        <f t="shared" si="2"/>
        <v>-720</v>
      </c>
    </row>
    <row r="44" spans="1:15" ht="16.5" x14ac:dyDescent="0.3">
      <c r="A44" s="6" t="s">
        <v>56</v>
      </c>
      <c r="B44" s="94"/>
      <c r="C44" s="88">
        <f>SUM(1+$B$44)*'Base Scenario'!C42</f>
        <v>0</v>
      </c>
      <c r="D44" s="88">
        <f>SUM(1+$B$44)*'Base Scenario'!D42</f>
        <v>0</v>
      </c>
      <c r="E44" s="88">
        <f>SUM(1+$B$44)*'Base Scenario'!E42</f>
        <v>0</v>
      </c>
      <c r="F44" s="88">
        <f>SUM(1+$B$44)*'Base Scenario'!F42</f>
        <v>0</v>
      </c>
      <c r="G44" s="88">
        <f>SUM(1+$B$44)*'Base Scenario'!G42</f>
        <v>0</v>
      </c>
      <c r="H44" s="88">
        <f>SUM(1+$B$44)*'Base Scenario'!H42</f>
        <v>0</v>
      </c>
      <c r="I44" s="88">
        <f>SUM(1+$B$44)*'Base Scenario'!I42</f>
        <v>0</v>
      </c>
      <c r="J44" s="88">
        <f>SUM(1+$B$44)*'Base Scenario'!J42</f>
        <v>0</v>
      </c>
      <c r="K44" s="88">
        <f>SUM(1+$B$44)*'Base Scenario'!K42</f>
        <v>0</v>
      </c>
      <c r="L44" s="88">
        <f>SUM(1+$B$44)*'Base Scenario'!L42</f>
        <v>0</v>
      </c>
      <c r="M44" s="88">
        <f>SUM(1+$B$44)*'Base Scenario'!M42</f>
        <v>0</v>
      </c>
      <c r="N44" s="88">
        <f>SUM(1+$B$44)*'Base Scenario'!N42</f>
        <v>0</v>
      </c>
      <c r="O44" s="93">
        <f t="shared" si="2"/>
        <v>0</v>
      </c>
    </row>
    <row r="45" spans="1:15" ht="16.5" x14ac:dyDescent="0.3">
      <c r="A45" s="7" t="s">
        <v>57</v>
      </c>
      <c r="B45" s="45"/>
      <c r="C45" s="35">
        <f>SUM(C40:C44)</f>
        <v>-210</v>
      </c>
      <c r="D45" s="35">
        <f t="shared" ref="D45:N45" si="10">SUM(D40:D44)</f>
        <v>-210</v>
      </c>
      <c r="E45" s="35">
        <f t="shared" si="10"/>
        <v>-210</v>
      </c>
      <c r="F45" s="35">
        <f t="shared" si="10"/>
        <v>-210</v>
      </c>
      <c r="G45" s="35">
        <f t="shared" si="10"/>
        <v>-210</v>
      </c>
      <c r="H45" s="35">
        <f t="shared" si="10"/>
        <v>-210</v>
      </c>
      <c r="I45" s="35">
        <f t="shared" si="10"/>
        <v>-210</v>
      </c>
      <c r="J45" s="35">
        <f t="shared" si="10"/>
        <v>-210</v>
      </c>
      <c r="K45" s="35">
        <f t="shared" si="10"/>
        <v>-210</v>
      </c>
      <c r="L45" s="35">
        <f t="shared" si="10"/>
        <v>-210</v>
      </c>
      <c r="M45" s="35">
        <f t="shared" si="10"/>
        <v>-210</v>
      </c>
      <c r="N45" s="35">
        <f t="shared" si="10"/>
        <v>-210</v>
      </c>
      <c r="O45" s="95">
        <f t="shared" si="2"/>
        <v>-2520</v>
      </c>
    </row>
    <row r="46" spans="1:15" ht="16.5" x14ac:dyDescent="0.3">
      <c r="A46" s="9" t="s">
        <v>58</v>
      </c>
      <c r="B46" s="4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93">
        <f t="shared" si="2"/>
        <v>0</v>
      </c>
    </row>
    <row r="47" spans="1:15" ht="16.5" x14ac:dyDescent="0.3">
      <c r="A47" s="6" t="s">
        <v>59</v>
      </c>
      <c r="B47" s="94">
        <v>-0.5</v>
      </c>
      <c r="C47" s="88">
        <f>SUM(1+$B$47)*'Base Scenario'!C45</f>
        <v>-4000</v>
      </c>
      <c r="D47" s="88">
        <f>SUM(1+$B$47)*'Base Scenario'!D45</f>
        <v>-4000</v>
      </c>
      <c r="E47" s="88">
        <f>SUM(1+$B$47)*'Base Scenario'!E45</f>
        <v>-4000</v>
      </c>
      <c r="F47" s="88">
        <f>SUM(1+$B$47)*'Base Scenario'!F45</f>
        <v>-4000</v>
      </c>
      <c r="G47" s="88">
        <f>SUM(1+$B$47)*'Base Scenario'!G45</f>
        <v>-4000</v>
      </c>
      <c r="H47" s="88">
        <f>SUM(1+$B$47)*'Base Scenario'!H45</f>
        <v>-4000</v>
      </c>
      <c r="I47" s="88">
        <f>SUM(1+$B$47)*'Base Scenario'!I45</f>
        <v>-4000</v>
      </c>
      <c r="J47" s="88">
        <f>SUM(1+$B$47)*'Base Scenario'!J45</f>
        <v>-4000</v>
      </c>
      <c r="K47" s="88">
        <f>SUM(1+$B$47)*'Base Scenario'!K45</f>
        <v>-4000</v>
      </c>
      <c r="L47" s="88">
        <f>SUM(1+$B$47)*'Base Scenario'!L45</f>
        <v>-4000</v>
      </c>
      <c r="M47" s="88">
        <f>SUM(1+$B$47)*'Base Scenario'!M45</f>
        <v>-4000</v>
      </c>
      <c r="N47" s="88">
        <f>SUM(1+$B$47)*'Base Scenario'!N45</f>
        <v>-4000</v>
      </c>
      <c r="O47" s="93">
        <f t="shared" si="2"/>
        <v>-48000</v>
      </c>
    </row>
    <row r="48" spans="1:15" ht="16.5" x14ac:dyDescent="0.3">
      <c r="A48" s="6" t="s">
        <v>60</v>
      </c>
      <c r="B48" s="94"/>
      <c r="C48" s="88">
        <f>SUM(1+$B$48)*'Base Scenario'!C46</f>
        <v>0</v>
      </c>
      <c r="D48" s="88">
        <f>SUM(1+$B$48)*'Base Scenario'!D46</f>
        <v>0</v>
      </c>
      <c r="E48" s="88">
        <f>SUM(1+$B$48)*'Base Scenario'!E46</f>
        <v>0</v>
      </c>
      <c r="F48" s="88">
        <f>SUM(1+$B$48)*'Base Scenario'!F46</f>
        <v>0</v>
      </c>
      <c r="G48" s="88">
        <f>SUM(1+$B$48)*'Base Scenario'!G46</f>
        <v>0</v>
      </c>
      <c r="H48" s="88">
        <f>SUM(1+$B$48)*'Base Scenario'!H46</f>
        <v>0</v>
      </c>
      <c r="I48" s="88">
        <f>SUM(1+$B$48)*'Base Scenario'!I46</f>
        <v>0</v>
      </c>
      <c r="J48" s="88">
        <f>SUM(1+$B$48)*'Base Scenario'!J46</f>
        <v>0</v>
      </c>
      <c r="K48" s="88">
        <f>SUM(1+$B$48)*'Base Scenario'!K46</f>
        <v>0</v>
      </c>
      <c r="L48" s="88">
        <f>SUM(1+$B$48)*'Base Scenario'!L46</f>
        <v>0</v>
      </c>
      <c r="M48" s="88">
        <f>SUM(1+$B$48)*'Base Scenario'!M46</f>
        <v>0</v>
      </c>
      <c r="N48" s="88">
        <f>SUM(1+$B$48)*'Base Scenario'!N46</f>
        <v>0</v>
      </c>
      <c r="O48" s="93">
        <f t="shared" si="2"/>
        <v>0</v>
      </c>
    </row>
    <row r="49" spans="1:16" ht="16.5" x14ac:dyDescent="0.3">
      <c r="A49" s="6" t="s">
        <v>61</v>
      </c>
      <c r="B49" s="94"/>
      <c r="C49" s="88">
        <f>SUM(1+$B$49)*'Base Scenario'!C47</f>
        <v>0</v>
      </c>
      <c r="D49" s="88">
        <f>SUM(1+$B$49)*'Base Scenario'!D47</f>
        <v>0</v>
      </c>
      <c r="E49" s="88">
        <f>SUM(1+$B$49)*'Base Scenario'!E47</f>
        <v>0</v>
      </c>
      <c r="F49" s="88">
        <f>SUM(1+$B$49)*'Base Scenario'!F47</f>
        <v>0</v>
      </c>
      <c r="G49" s="88">
        <f>SUM(1+$B$49)*'Base Scenario'!G47</f>
        <v>0</v>
      </c>
      <c r="H49" s="88">
        <f>SUM(1+$B$49)*'Base Scenario'!H47</f>
        <v>0</v>
      </c>
      <c r="I49" s="88">
        <f>SUM(1+$B$49)*'Base Scenario'!I47</f>
        <v>0</v>
      </c>
      <c r="J49" s="88">
        <f>SUM(1+$B$49)*'Base Scenario'!J47</f>
        <v>0</v>
      </c>
      <c r="K49" s="88">
        <f>SUM(1+$B$49)*'Base Scenario'!K47</f>
        <v>0</v>
      </c>
      <c r="L49" s="88">
        <f>SUM(1+$B$49)*'Base Scenario'!L47</f>
        <v>0</v>
      </c>
      <c r="M49" s="88">
        <f>SUM(1+$B$49)*'Base Scenario'!M47</f>
        <v>0</v>
      </c>
      <c r="N49" s="88">
        <f>SUM(1+$B$49)*'Base Scenario'!N47</f>
        <v>0</v>
      </c>
      <c r="O49" s="93">
        <f t="shared" si="2"/>
        <v>0</v>
      </c>
    </row>
    <row r="50" spans="1:16" ht="16.5" x14ac:dyDescent="0.3">
      <c r="A50" s="6" t="s">
        <v>62</v>
      </c>
      <c r="B50" s="94"/>
      <c r="C50" s="88">
        <f>SUM(1+$B$50)*'Base Scenario'!C48</f>
        <v>0</v>
      </c>
      <c r="D50" s="88">
        <f>SUM(1+$B$50)*'Base Scenario'!D48</f>
        <v>0</v>
      </c>
      <c r="E50" s="88">
        <f>SUM(1+$B$50)*'Base Scenario'!E48</f>
        <v>0</v>
      </c>
      <c r="F50" s="88">
        <f>SUM(1+$B$50)*'Base Scenario'!F48</f>
        <v>0</v>
      </c>
      <c r="G50" s="88">
        <f>SUM(1+$B$50)*'Base Scenario'!G48</f>
        <v>0</v>
      </c>
      <c r="H50" s="88">
        <f>SUM(1+$B$50)*'Base Scenario'!H48</f>
        <v>0</v>
      </c>
      <c r="I50" s="88">
        <f>SUM(1+$B$50)*'Base Scenario'!I48</f>
        <v>0</v>
      </c>
      <c r="J50" s="88">
        <f>SUM(1+$B$50)*'Base Scenario'!J48</f>
        <v>0</v>
      </c>
      <c r="K50" s="88">
        <f>SUM(1+$B$50)*'Base Scenario'!K48</f>
        <v>0</v>
      </c>
      <c r="L50" s="88">
        <f>SUM(1+$B$50)*'Base Scenario'!L48</f>
        <v>0</v>
      </c>
      <c r="M50" s="88">
        <f>SUM(1+$B$50)*'Base Scenario'!M48</f>
        <v>0</v>
      </c>
      <c r="N50" s="88">
        <f>SUM(1+$B$50)*'Base Scenario'!N48</f>
        <v>0</v>
      </c>
      <c r="O50" s="93">
        <f t="shared" si="2"/>
        <v>0</v>
      </c>
    </row>
    <row r="51" spans="1:16" ht="16.5" x14ac:dyDescent="0.3">
      <c r="A51" s="6" t="s">
        <v>63</v>
      </c>
      <c r="B51" s="94"/>
      <c r="C51" s="88">
        <f>SUM(1+$B$51)*'Base Scenario'!C49</f>
        <v>0</v>
      </c>
      <c r="D51" s="88">
        <f>SUM(1+$B$51)*'Base Scenario'!D49</f>
        <v>0</v>
      </c>
      <c r="E51" s="88">
        <f>SUM(1+$B$51)*'Base Scenario'!E49</f>
        <v>0</v>
      </c>
      <c r="F51" s="88">
        <f>SUM(1+$B$51)*'Base Scenario'!F49</f>
        <v>0</v>
      </c>
      <c r="G51" s="88">
        <f>SUM(1+$B$51)*'Base Scenario'!G49</f>
        <v>0</v>
      </c>
      <c r="H51" s="88">
        <f>SUM(1+$B$51)*'Base Scenario'!H49</f>
        <v>0</v>
      </c>
      <c r="I51" s="88">
        <f>SUM(1+$B$51)*'Base Scenario'!I49</f>
        <v>0</v>
      </c>
      <c r="J51" s="88">
        <f>SUM(1+$B$51)*'Base Scenario'!J49</f>
        <v>0</v>
      </c>
      <c r="K51" s="88">
        <f>SUM(1+$B$51)*'Base Scenario'!K49</f>
        <v>0</v>
      </c>
      <c r="L51" s="88">
        <f>SUM(1+$B$51)*'Base Scenario'!L49</f>
        <v>0</v>
      </c>
      <c r="M51" s="88">
        <f>SUM(1+$B$51)*'Base Scenario'!M49</f>
        <v>0</v>
      </c>
      <c r="N51" s="88">
        <f>SUM(1+$B$51)*'Base Scenario'!N49</f>
        <v>0</v>
      </c>
      <c r="O51" s="93">
        <f t="shared" si="2"/>
        <v>0</v>
      </c>
    </row>
    <row r="52" spans="1:16" ht="16.5" x14ac:dyDescent="0.3">
      <c r="A52" s="6" t="s">
        <v>64</v>
      </c>
      <c r="B52" s="94"/>
      <c r="C52" s="88">
        <f>SUM(1+$B$52)*'Base Scenario'!C50</f>
        <v>0</v>
      </c>
      <c r="D52" s="88">
        <f>SUM(1+$B$52)*'Base Scenario'!D50</f>
        <v>0</v>
      </c>
      <c r="E52" s="88">
        <f>SUM(1+$B$52)*'Base Scenario'!E50</f>
        <v>0</v>
      </c>
      <c r="F52" s="88">
        <f>SUM(1+$B$52)*'Base Scenario'!F50</f>
        <v>0</v>
      </c>
      <c r="G52" s="88">
        <f>SUM(1+$B$52)*'Base Scenario'!G50</f>
        <v>0</v>
      </c>
      <c r="H52" s="88">
        <f>SUM(1+$B$52)*'Base Scenario'!H50</f>
        <v>0</v>
      </c>
      <c r="I52" s="88">
        <f>SUM(1+$B$52)*'Base Scenario'!I50</f>
        <v>0</v>
      </c>
      <c r="J52" s="88">
        <f>SUM(1+$B$52)*'Base Scenario'!J50</f>
        <v>0</v>
      </c>
      <c r="K52" s="88">
        <f>SUM(1+$B$52)*'Base Scenario'!K50</f>
        <v>0</v>
      </c>
      <c r="L52" s="88">
        <f>SUM(1+$B$52)*'Base Scenario'!L50</f>
        <v>0</v>
      </c>
      <c r="M52" s="88">
        <f>SUM(1+$B$52)*'Base Scenario'!M50</f>
        <v>0</v>
      </c>
      <c r="N52" s="88">
        <f>SUM(1+$B$52)*'Base Scenario'!N50</f>
        <v>0</v>
      </c>
      <c r="O52" s="93">
        <f t="shared" si="2"/>
        <v>0</v>
      </c>
    </row>
    <row r="53" spans="1:16" ht="16.5" x14ac:dyDescent="0.3">
      <c r="A53" s="7" t="s">
        <v>65</v>
      </c>
      <c r="B53" s="45"/>
      <c r="C53" s="35">
        <f>SUM(C47:C52)</f>
        <v>-4000</v>
      </c>
      <c r="D53" s="35">
        <f t="shared" ref="D53:N53" si="11">SUM(D47:D52)</f>
        <v>-4000</v>
      </c>
      <c r="E53" s="35">
        <f t="shared" si="11"/>
        <v>-4000</v>
      </c>
      <c r="F53" s="35">
        <f t="shared" si="11"/>
        <v>-4000</v>
      </c>
      <c r="G53" s="35">
        <f t="shared" si="11"/>
        <v>-4000</v>
      </c>
      <c r="H53" s="35">
        <f t="shared" si="11"/>
        <v>-4000</v>
      </c>
      <c r="I53" s="35">
        <f t="shared" si="11"/>
        <v>-4000</v>
      </c>
      <c r="J53" s="35">
        <f t="shared" si="11"/>
        <v>-4000</v>
      </c>
      <c r="K53" s="35">
        <f t="shared" si="11"/>
        <v>-4000</v>
      </c>
      <c r="L53" s="35">
        <f t="shared" si="11"/>
        <v>-4000</v>
      </c>
      <c r="M53" s="35">
        <f t="shared" si="11"/>
        <v>-4000</v>
      </c>
      <c r="N53" s="35">
        <f t="shared" si="11"/>
        <v>-4000</v>
      </c>
      <c r="O53" s="95">
        <f t="shared" si="2"/>
        <v>-48000</v>
      </c>
    </row>
    <row r="54" spans="1:16" ht="16.5" x14ac:dyDescent="0.3">
      <c r="A54" s="9" t="s">
        <v>66</v>
      </c>
      <c r="B54" s="4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92"/>
      <c r="P54" s="1"/>
    </row>
    <row r="55" spans="1:16" ht="16.5" x14ac:dyDescent="0.3">
      <c r="A55" s="6" t="s">
        <v>67</v>
      </c>
      <c r="B55" s="94"/>
      <c r="C55" s="88">
        <f>SUM(1+$B$55)*'Base Scenario'!C53</f>
        <v>0</v>
      </c>
      <c r="D55" s="88">
        <f>SUM(1+$B$55)*'Base Scenario'!D53</f>
        <v>0</v>
      </c>
      <c r="E55" s="88">
        <f>SUM(1+$B$55)*'Base Scenario'!E53</f>
        <v>0</v>
      </c>
      <c r="F55" s="88">
        <f>SUM(1+$B$55)*'Base Scenario'!F53</f>
        <v>0</v>
      </c>
      <c r="G55" s="88">
        <f>SUM(1+$B$55)*'Base Scenario'!G53</f>
        <v>0</v>
      </c>
      <c r="H55" s="88">
        <f>SUM(1+$B$55)*'Base Scenario'!H53</f>
        <v>0</v>
      </c>
      <c r="I55" s="88">
        <f>SUM(1+$B$55)*'Base Scenario'!I53</f>
        <v>0</v>
      </c>
      <c r="J55" s="88">
        <f>SUM(1+$B$55)*'Base Scenario'!J53</f>
        <v>0</v>
      </c>
      <c r="K55" s="88">
        <f>SUM(1+$B$55)*'Base Scenario'!K53</f>
        <v>0</v>
      </c>
      <c r="L55" s="88">
        <f>SUM(1+$B$55)*'Base Scenario'!L53</f>
        <v>0</v>
      </c>
      <c r="M55" s="88">
        <f>SUM(1+$B$55)*'Base Scenario'!M53</f>
        <v>0</v>
      </c>
      <c r="N55" s="88">
        <f>SUM(1+$B$55)*'Base Scenario'!N53</f>
        <v>0</v>
      </c>
      <c r="O55" s="93">
        <f t="shared" si="2"/>
        <v>0</v>
      </c>
    </row>
    <row r="56" spans="1:16" ht="16.5" x14ac:dyDescent="0.3">
      <c r="A56" s="6" t="s">
        <v>68</v>
      </c>
      <c r="B56" s="94"/>
      <c r="C56" s="88">
        <f>SUM(1+$B$56)*'Base Scenario'!C54</f>
        <v>0</v>
      </c>
      <c r="D56" s="88">
        <f>SUM(1+$B$56)*'Base Scenario'!D54</f>
        <v>0</v>
      </c>
      <c r="E56" s="88">
        <f>SUM(1+$B$56)*'Base Scenario'!E54</f>
        <v>0</v>
      </c>
      <c r="F56" s="88">
        <f>SUM(1+$B$56)*'Base Scenario'!F54</f>
        <v>0</v>
      </c>
      <c r="G56" s="88">
        <f>SUM(1+$B$56)*'Base Scenario'!G54</f>
        <v>0</v>
      </c>
      <c r="H56" s="88">
        <f>SUM(1+$B$56)*'Base Scenario'!H54</f>
        <v>0</v>
      </c>
      <c r="I56" s="88">
        <f>SUM(1+$B$56)*'Base Scenario'!I54</f>
        <v>0</v>
      </c>
      <c r="J56" s="88">
        <f>SUM(1+$B$56)*'Base Scenario'!J54</f>
        <v>0</v>
      </c>
      <c r="K56" s="88">
        <f>SUM(1+$B$56)*'Base Scenario'!K54</f>
        <v>0</v>
      </c>
      <c r="L56" s="88">
        <f>SUM(1+$B$56)*'Base Scenario'!L54</f>
        <v>0</v>
      </c>
      <c r="M56" s="88">
        <f>SUM(1+$B$56)*'Base Scenario'!M54</f>
        <v>0</v>
      </c>
      <c r="N56" s="88">
        <f>SUM(1+$B$56)*'Base Scenario'!N54</f>
        <v>0</v>
      </c>
      <c r="O56" s="93">
        <f t="shared" si="2"/>
        <v>0</v>
      </c>
    </row>
    <row r="57" spans="1:16" ht="16.5" x14ac:dyDescent="0.3">
      <c r="A57" s="6" t="s">
        <v>69</v>
      </c>
      <c r="B57" s="94"/>
      <c r="C57" s="88">
        <f>SUM(1+$B$57)*'Base Scenario'!C55</f>
        <v>0</v>
      </c>
      <c r="D57" s="88">
        <f>SUM(1+$B$57)*'Base Scenario'!D55</f>
        <v>0</v>
      </c>
      <c r="E57" s="88">
        <f>SUM(1+$B$57)*'Base Scenario'!E55</f>
        <v>0</v>
      </c>
      <c r="F57" s="88">
        <f>SUM(1+$B$57)*'Base Scenario'!F55</f>
        <v>0</v>
      </c>
      <c r="G57" s="88">
        <f>SUM(1+$B$57)*'Base Scenario'!G55</f>
        <v>0</v>
      </c>
      <c r="H57" s="88">
        <f>SUM(1+$B$57)*'Base Scenario'!H55</f>
        <v>0</v>
      </c>
      <c r="I57" s="88">
        <f>SUM(1+$B$57)*'Base Scenario'!I55</f>
        <v>0</v>
      </c>
      <c r="J57" s="88">
        <f>SUM(1+$B$57)*'Base Scenario'!J55</f>
        <v>0</v>
      </c>
      <c r="K57" s="88">
        <f>SUM(1+$B$57)*'Base Scenario'!K55</f>
        <v>0</v>
      </c>
      <c r="L57" s="88">
        <f>SUM(1+$B$57)*'Base Scenario'!L55</f>
        <v>0</v>
      </c>
      <c r="M57" s="88">
        <f>SUM(1+$B$57)*'Base Scenario'!M55</f>
        <v>0</v>
      </c>
      <c r="N57" s="88">
        <f>SUM(1+$B$57)*'Base Scenario'!N55</f>
        <v>0</v>
      </c>
      <c r="O57" s="93">
        <f t="shared" si="2"/>
        <v>0</v>
      </c>
    </row>
    <row r="58" spans="1:16" ht="16.5" x14ac:dyDescent="0.3">
      <c r="A58" s="6" t="s">
        <v>70</v>
      </c>
      <c r="B58" s="94"/>
      <c r="C58" s="88">
        <f>SUM(1+$B$58)*'Base Scenario'!C56</f>
        <v>0</v>
      </c>
      <c r="D58" s="88">
        <f>SUM(1+$B$58)*'Base Scenario'!D56</f>
        <v>0</v>
      </c>
      <c r="E58" s="88">
        <f>SUM(1+$B$58)*'Base Scenario'!E56</f>
        <v>0</v>
      </c>
      <c r="F58" s="88">
        <f>SUM(1+$B$58)*'Base Scenario'!F56</f>
        <v>0</v>
      </c>
      <c r="G58" s="88">
        <f>SUM(1+$B$58)*'Base Scenario'!G56</f>
        <v>0</v>
      </c>
      <c r="H58" s="88">
        <f>SUM(1+$B$58)*'Base Scenario'!H56</f>
        <v>0</v>
      </c>
      <c r="I58" s="88">
        <f>SUM(1+$B$58)*'Base Scenario'!I56</f>
        <v>0</v>
      </c>
      <c r="J58" s="88">
        <f>SUM(1+$B$58)*'Base Scenario'!J56</f>
        <v>0</v>
      </c>
      <c r="K58" s="88">
        <f>SUM(1+$B$58)*'Base Scenario'!K56</f>
        <v>0</v>
      </c>
      <c r="L58" s="88">
        <f>SUM(1+$B$58)*'Base Scenario'!L56</f>
        <v>0</v>
      </c>
      <c r="M58" s="88">
        <f>SUM(1+$B$58)*'Base Scenario'!M56</f>
        <v>0</v>
      </c>
      <c r="N58" s="88">
        <f>SUM(1+$B$58)*'Base Scenario'!N56</f>
        <v>0</v>
      </c>
      <c r="O58" s="93">
        <f t="shared" si="2"/>
        <v>0</v>
      </c>
    </row>
    <row r="59" spans="1:16" ht="16.5" x14ac:dyDescent="0.3">
      <c r="A59" s="6" t="s">
        <v>71</v>
      </c>
      <c r="B59" s="94">
        <v>-0.5</v>
      </c>
      <c r="C59" s="88">
        <f>SUM(1+$B$59)*'Base Scenario'!C57</f>
        <v>-750</v>
      </c>
      <c r="D59" s="88">
        <f>SUM(1+$B$59)*'Base Scenario'!D57</f>
        <v>-750</v>
      </c>
      <c r="E59" s="88">
        <f>SUM(1+$B$59)*'Base Scenario'!E57</f>
        <v>-750</v>
      </c>
      <c r="F59" s="88">
        <f>SUM(1+$B$59)*'Base Scenario'!F57</f>
        <v>-750</v>
      </c>
      <c r="G59" s="88">
        <f>SUM(1+$B$59)*'Base Scenario'!G57</f>
        <v>-750</v>
      </c>
      <c r="H59" s="88">
        <f>SUM(1+$B$59)*'Base Scenario'!H57</f>
        <v>-750</v>
      </c>
      <c r="I59" s="88">
        <f>SUM(1+$B$59)*'Base Scenario'!I57</f>
        <v>-750</v>
      </c>
      <c r="J59" s="88">
        <f>SUM(1+$B$59)*'Base Scenario'!J57</f>
        <v>-750</v>
      </c>
      <c r="K59" s="88">
        <f>SUM(1+$B$59)*'Base Scenario'!K57</f>
        <v>-750</v>
      </c>
      <c r="L59" s="88">
        <f>SUM(1+$B$59)*'Base Scenario'!L57</f>
        <v>-750</v>
      </c>
      <c r="M59" s="88">
        <f>SUM(1+$B$59)*'Base Scenario'!M57</f>
        <v>-750</v>
      </c>
      <c r="N59" s="88">
        <f>SUM(1+$B$59)*'Base Scenario'!N57</f>
        <v>-750</v>
      </c>
      <c r="O59" s="93">
        <f t="shared" si="2"/>
        <v>-9000</v>
      </c>
    </row>
    <row r="60" spans="1:16" ht="16.5" x14ac:dyDescent="0.3">
      <c r="A60" s="6" t="s">
        <v>72</v>
      </c>
      <c r="B60" s="94"/>
      <c r="C60" s="88">
        <f>SUM(1+$B$60)*'Base Scenario'!C58</f>
        <v>0</v>
      </c>
      <c r="D60" s="88">
        <f>SUM(1+$B$60)*'Base Scenario'!D58</f>
        <v>0</v>
      </c>
      <c r="E60" s="88">
        <f>SUM(1+$B$60)*'Base Scenario'!E58</f>
        <v>0</v>
      </c>
      <c r="F60" s="88">
        <f>SUM(1+$B$60)*'Base Scenario'!F58</f>
        <v>0</v>
      </c>
      <c r="G60" s="88">
        <f>SUM(1+$B$60)*'Base Scenario'!G58</f>
        <v>0</v>
      </c>
      <c r="H60" s="88">
        <f>SUM(1+$B$60)*'Base Scenario'!H58</f>
        <v>0</v>
      </c>
      <c r="I60" s="88">
        <f>SUM(1+$B$60)*'Base Scenario'!I58</f>
        <v>0</v>
      </c>
      <c r="J60" s="88">
        <f>SUM(1+$B$60)*'Base Scenario'!J58</f>
        <v>0</v>
      </c>
      <c r="K60" s="88">
        <f>SUM(1+$B$60)*'Base Scenario'!K58</f>
        <v>0</v>
      </c>
      <c r="L60" s="88">
        <f>SUM(1+$B$60)*'Base Scenario'!L58</f>
        <v>0</v>
      </c>
      <c r="M60" s="88">
        <f>SUM(1+$B$60)*'Base Scenario'!M58</f>
        <v>0</v>
      </c>
      <c r="N60" s="88">
        <f>SUM(1+$B$60)*'Base Scenario'!N58</f>
        <v>0</v>
      </c>
      <c r="O60" s="93">
        <f t="shared" si="2"/>
        <v>0</v>
      </c>
    </row>
    <row r="61" spans="1:16" ht="16.5" x14ac:dyDescent="0.3">
      <c r="A61" s="6" t="s">
        <v>73</v>
      </c>
      <c r="B61" s="94"/>
      <c r="C61" s="88">
        <f>SUM(1+$B$61)*'Base Scenario'!C59</f>
        <v>0</v>
      </c>
      <c r="D61" s="88">
        <f>SUM(1+$B$61)*'Base Scenario'!D59</f>
        <v>0</v>
      </c>
      <c r="E61" s="88">
        <f>SUM(1+$B$61)*'Base Scenario'!E59</f>
        <v>0</v>
      </c>
      <c r="F61" s="88">
        <f>SUM(1+$B$61)*'Base Scenario'!F59</f>
        <v>0</v>
      </c>
      <c r="G61" s="88">
        <f>SUM(1+$B$61)*'Base Scenario'!G59</f>
        <v>0</v>
      </c>
      <c r="H61" s="88">
        <f>SUM(1+$B$61)*'Base Scenario'!H59</f>
        <v>0</v>
      </c>
      <c r="I61" s="88">
        <f>SUM(1+$B$61)*'Base Scenario'!I59</f>
        <v>0</v>
      </c>
      <c r="J61" s="88">
        <f>SUM(1+$B$61)*'Base Scenario'!J59</f>
        <v>0</v>
      </c>
      <c r="K61" s="88">
        <f>SUM(1+$B$61)*'Base Scenario'!K59</f>
        <v>0</v>
      </c>
      <c r="L61" s="88">
        <f>SUM(1+$B$61)*'Base Scenario'!L59</f>
        <v>0</v>
      </c>
      <c r="M61" s="88">
        <f>SUM(1+$B$61)*'Base Scenario'!M59</f>
        <v>0</v>
      </c>
      <c r="N61" s="88">
        <f>SUM(1+$B$61)*'Base Scenario'!N59</f>
        <v>0</v>
      </c>
      <c r="O61" s="93">
        <f t="shared" si="2"/>
        <v>0</v>
      </c>
    </row>
    <row r="62" spans="1:16" ht="16.5" x14ac:dyDescent="0.3">
      <c r="A62" s="6" t="s">
        <v>74</v>
      </c>
      <c r="B62" s="94"/>
      <c r="C62" s="88">
        <f>SUM(1+$B$62)*'Base Scenario'!C60</f>
        <v>0</v>
      </c>
      <c r="D62" s="88">
        <f>SUM(1+$B$62)*'Base Scenario'!D60</f>
        <v>0</v>
      </c>
      <c r="E62" s="88">
        <f>SUM(1+$B$62)*'Base Scenario'!E60</f>
        <v>0</v>
      </c>
      <c r="F62" s="88">
        <f>SUM(1+$B$62)*'Base Scenario'!F60</f>
        <v>0</v>
      </c>
      <c r="G62" s="88">
        <f>SUM(1+$B$62)*'Base Scenario'!G60</f>
        <v>0</v>
      </c>
      <c r="H62" s="88">
        <f>SUM(1+$B$62)*'Base Scenario'!H60</f>
        <v>0</v>
      </c>
      <c r="I62" s="88">
        <f>SUM(1+$B$62)*'Base Scenario'!I60</f>
        <v>0</v>
      </c>
      <c r="J62" s="88">
        <f>SUM(1+$B$62)*'Base Scenario'!J60</f>
        <v>0</v>
      </c>
      <c r="K62" s="88">
        <f>SUM(1+$B$62)*'Base Scenario'!K60</f>
        <v>0</v>
      </c>
      <c r="L62" s="88">
        <f>SUM(1+$B$62)*'Base Scenario'!L60</f>
        <v>0</v>
      </c>
      <c r="M62" s="88">
        <f>SUM(1+$B$62)*'Base Scenario'!M60</f>
        <v>0</v>
      </c>
      <c r="N62" s="88">
        <f>SUM(1+$B$62)*'Base Scenario'!N60</f>
        <v>0</v>
      </c>
      <c r="O62" s="93">
        <f t="shared" si="2"/>
        <v>0</v>
      </c>
    </row>
    <row r="63" spans="1:16" ht="16.5" x14ac:dyDescent="0.3">
      <c r="A63" s="7" t="s">
        <v>65</v>
      </c>
      <c r="B63" s="45"/>
      <c r="C63" s="35">
        <f>SUM(C55:C62)</f>
        <v>-750</v>
      </c>
      <c r="D63" s="35">
        <f t="shared" ref="D63:N63" si="12">SUM(D55:D62)</f>
        <v>-750</v>
      </c>
      <c r="E63" s="35">
        <f t="shared" si="12"/>
        <v>-750</v>
      </c>
      <c r="F63" s="35">
        <f t="shared" si="12"/>
        <v>-750</v>
      </c>
      <c r="G63" s="35">
        <f t="shared" si="12"/>
        <v>-750</v>
      </c>
      <c r="H63" s="35">
        <f t="shared" si="12"/>
        <v>-750</v>
      </c>
      <c r="I63" s="35">
        <f t="shared" si="12"/>
        <v>-750</v>
      </c>
      <c r="J63" s="35">
        <f t="shared" si="12"/>
        <v>-750</v>
      </c>
      <c r="K63" s="35">
        <f t="shared" si="12"/>
        <v>-750</v>
      </c>
      <c r="L63" s="35">
        <f t="shared" si="12"/>
        <v>-750</v>
      </c>
      <c r="M63" s="35">
        <f t="shared" si="12"/>
        <v>-750</v>
      </c>
      <c r="N63" s="35">
        <f t="shared" si="12"/>
        <v>-750</v>
      </c>
      <c r="O63" s="95">
        <f t="shared" si="2"/>
        <v>-9000</v>
      </c>
    </row>
    <row r="64" spans="1:16" ht="16.5" x14ac:dyDescent="0.3">
      <c r="A64" s="9" t="s">
        <v>75</v>
      </c>
      <c r="B64" s="4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93">
        <f t="shared" si="2"/>
        <v>0</v>
      </c>
    </row>
    <row r="65" spans="1:15" ht="16.5" x14ac:dyDescent="0.3">
      <c r="A65" s="6" t="s">
        <v>76</v>
      </c>
      <c r="B65" s="94"/>
      <c r="C65" s="88">
        <f>SUM(1+$B$63)*'Base Scenario'!C63</f>
        <v>0</v>
      </c>
      <c r="D65" s="88">
        <f>SUM(1+$B$63)*'Base Scenario'!D63</f>
        <v>0</v>
      </c>
      <c r="E65" s="88">
        <f>SUM(1+$B$63)*'Base Scenario'!E63</f>
        <v>0</v>
      </c>
      <c r="F65" s="88">
        <f>SUM(1+$B$63)*'Base Scenario'!F63</f>
        <v>0</v>
      </c>
      <c r="G65" s="88">
        <f>SUM(1+$B$63)*'Base Scenario'!G63</f>
        <v>0</v>
      </c>
      <c r="H65" s="88">
        <f>SUM(1+$B$63)*'Base Scenario'!H63</f>
        <v>0</v>
      </c>
      <c r="I65" s="88">
        <f>SUM(1+$B$63)*'Base Scenario'!I63</f>
        <v>0</v>
      </c>
      <c r="J65" s="88">
        <f>SUM(1+$B$63)*'Base Scenario'!J63</f>
        <v>0</v>
      </c>
      <c r="K65" s="88">
        <f>SUM(1+$B$63)*'Base Scenario'!K63</f>
        <v>0</v>
      </c>
      <c r="L65" s="88">
        <f>SUM(1+$B$63)*'Base Scenario'!L63</f>
        <v>0</v>
      </c>
      <c r="M65" s="88">
        <f>SUM(1+$B$63)*'Base Scenario'!M63</f>
        <v>0</v>
      </c>
      <c r="N65" s="88">
        <f>SUM(1+$B$63)*'Base Scenario'!N63</f>
        <v>0</v>
      </c>
      <c r="O65" s="93">
        <f t="shared" si="2"/>
        <v>0</v>
      </c>
    </row>
    <row r="66" spans="1:15" ht="16.5" x14ac:dyDescent="0.3">
      <c r="A66" s="6" t="s">
        <v>77</v>
      </c>
      <c r="B66" s="94"/>
      <c r="C66" s="89">
        <f>SUM(1+$B$64)*'Base Scenario'!C64</f>
        <v>-300</v>
      </c>
      <c r="D66" s="89">
        <f>SUM(1+$B$64)*'Base Scenario'!D64</f>
        <v>-300</v>
      </c>
      <c r="E66" s="89">
        <f>SUM(1+$B$64)*'Base Scenario'!E64</f>
        <v>-300</v>
      </c>
      <c r="F66" s="89">
        <f>SUM(1+$B$64)*'Base Scenario'!F64</f>
        <v>-300</v>
      </c>
      <c r="G66" s="89">
        <f>SUM(1+$B$64)*'Base Scenario'!G64</f>
        <v>-300</v>
      </c>
      <c r="H66" s="89">
        <f>SUM(1+$B$64)*'Base Scenario'!H64</f>
        <v>-300</v>
      </c>
      <c r="I66" s="89">
        <f>SUM(1+$B$64)*'Base Scenario'!I64</f>
        <v>-300</v>
      </c>
      <c r="J66" s="89">
        <f>SUM(1+$B$64)*'Base Scenario'!J64</f>
        <v>-300</v>
      </c>
      <c r="K66" s="89">
        <f>SUM(1+$B$64)*'Base Scenario'!K64</f>
        <v>-300</v>
      </c>
      <c r="L66" s="89">
        <f>SUM(1+$B$64)*'Base Scenario'!L64</f>
        <v>-300</v>
      </c>
      <c r="M66" s="89">
        <f>SUM(1+$B$64)*'Base Scenario'!M64</f>
        <v>-300</v>
      </c>
      <c r="N66" s="89">
        <f>SUM(1+$B$64)*'Base Scenario'!N64</f>
        <v>-300</v>
      </c>
      <c r="O66" s="93">
        <f t="shared" si="2"/>
        <v>-3600</v>
      </c>
    </row>
    <row r="67" spans="1:15" ht="16.5" x14ac:dyDescent="0.3">
      <c r="A67" s="7" t="s">
        <v>78</v>
      </c>
      <c r="B67" s="45"/>
      <c r="C67" s="35">
        <f>SUM(C65:C66)</f>
        <v>-300</v>
      </c>
      <c r="D67" s="35">
        <f t="shared" ref="D67:N67" si="13">SUM(D65:D66)</f>
        <v>-300</v>
      </c>
      <c r="E67" s="35">
        <f t="shared" si="13"/>
        <v>-300</v>
      </c>
      <c r="F67" s="35">
        <f t="shared" si="13"/>
        <v>-300</v>
      </c>
      <c r="G67" s="35">
        <f t="shared" si="13"/>
        <v>-300</v>
      </c>
      <c r="H67" s="35">
        <f t="shared" si="13"/>
        <v>-300</v>
      </c>
      <c r="I67" s="35">
        <f t="shared" si="13"/>
        <v>-300</v>
      </c>
      <c r="J67" s="35">
        <f t="shared" si="13"/>
        <v>-300</v>
      </c>
      <c r="K67" s="35">
        <f t="shared" si="13"/>
        <v>-300</v>
      </c>
      <c r="L67" s="35">
        <f t="shared" si="13"/>
        <v>-300</v>
      </c>
      <c r="M67" s="35">
        <f t="shared" si="13"/>
        <v>-300</v>
      </c>
      <c r="N67" s="35">
        <f t="shared" si="13"/>
        <v>-300</v>
      </c>
      <c r="O67" s="95">
        <f t="shared" si="2"/>
        <v>-3600</v>
      </c>
    </row>
    <row r="68" spans="1:15" ht="16.5" x14ac:dyDescent="0.3">
      <c r="A68" s="6"/>
      <c r="B68" s="4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93">
        <f t="shared" si="2"/>
        <v>0</v>
      </c>
    </row>
    <row r="69" spans="1:15" ht="16.5" x14ac:dyDescent="0.3">
      <c r="A69" s="6"/>
      <c r="B69" s="4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93">
        <f t="shared" si="2"/>
        <v>0</v>
      </c>
    </row>
    <row r="70" spans="1:15" ht="16.5" x14ac:dyDescent="0.3">
      <c r="A70" s="16" t="s">
        <v>79</v>
      </c>
      <c r="B70" s="46"/>
      <c r="C70" s="90">
        <f t="shared" ref="C70" si="14">+C67+C63+C53+C45+C38+C28+C22+C13</f>
        <v>-7554</v>
      </c>
      <c r="D70" s="90">
        <f t="shared" ref="D70:N70" si="15">+D67+D63+D53+D45+D38+D28+D22+D13</f>
        <v>-7553</v>
      </c>
      <c r="E70" s="90">
        <f t="shared" si="15"/>
        <v>-7552</v>
      </c>
      <c r="F70" s="90">
        <f t="shared" si="15"/>
        <v>-7551</v>
      </c>
      <c r="G70" s="90">
        <f t="shared" si="15"/>
        <v>-7550</v>
      </c>
      <c r="H70" s="90">
        <f t="shared" si="15"/>
        <v>-7549</v>
      </c>
      <c r="I70" s="90">
        <f t="shared" si="15"/>
        <v>-7548</v>
      </c>
      <c r="J70" s="90">
        <f t="shared" si="15"/>
        <v>-7547</v>
      </c>
      <c r="K70" s="90">
        <f t="shared" si="15"/>
        <v>-7546</v>
      </c>
      <c r="L70" s="90">
        <f t="shared" si="15"/>
        <v>-7545</v>
      </c>
      <c r="M70" s="90">
        <f t="shared" si="15"/>
        <v>-7544</v>
      </c>
      <c r="N70" s="90">
        <f t="shared" si="15"/>
        <v>-7543</v>
      </c>
      <c r="O70" s="95">
        <f t="shared" si="2"/>
        <v>-90582</v>
      </c>
    </row>
    <row r="71" spans="1:15" ht="16.5" x14ac:dyDescent="0.3">
      <c r="A71" s="6"/>
      <c r="B71" s="4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93">
        <f t="shared" si="2"/>
        <v>0</v>
      </c>
    </row>
    <row r="72" spans="1:15" ht="17.25" thickBot="1" x14ac:dyDescent="0.35">
      <c r="A72" s="19" t="s">
        <v>80</v>
      </c>
      <c r="B72" s="71"/>
      <c r="C72" s="96">
        <f t="shared" ref="C72" si="16">+C9+C70</f>
        <v>-54</v>
      </c>
      <c r="D72" s="96">
        <f t="shared" ref="D72:N72" si="17">+D9+D70</f>
        <v>-2553</v>
      </c>
      <c r="E72" s="96">
        <f t="shared" si="17"/>
        <v>-2552</v>
      </c>
      <c r="F72" s="96">
        <f t="shared" si="17"/>
        <v>-2551</v>
      </c>
      <c r="G72" s="96">
        <f t="shared" si="17"/>
        <v>-1550</v>
      </c>
      <c r="H72" s="96">
        <f t="shared" si="17"/>
        <v>-549</v>
      </c>
      <c r="I72" s="96">
        <f t="shared" si="17"/>
        <v>452</v>
      </c>
      <c r="J72" s="96">
        <f t="shared" si="17"/>
        <v>1453</v>
      </c>
      <c r="K72" s="96">
        <f t="shared" si="17"/>
        <v>454</v>
      </c>
      <c r="L72" s="96">
        <f t="shared" si="17"/>
        <v>1455</v>
      </c>
      <c r="M72" s="96">
        <f t="shared" si="17"/>
        <v>456</v>
      </c>
      <c r="N72" s="96">
        <f t="shared" si="17"/>
        <v>457</v>
      </c>
      <c r="O72" s="97">
        <f t="shared" ref="O72" si="18">SUM(C72:N72)</f>
        <v>-5082</v>
      </c>
    </row>
    <row r="73" spans="1:15" ht="16.5" x14ac:dyDescent="0.3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x14ac:dyDescent="0.3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7.25" thickBot="1" x14ac:dyDescent="0.35">
      <c r="A76" s="10" t="s">
        <v>81</v>
      </c>
      <c r="B76" s="2" t="s">
        <v>82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x14ac:dyDescent="0.3">
      <c r="A77" s="10"/>
      <c r="B77" s="103" t="s">
        <v>82</v>
      </c>
      <c r="C77" s="103" t="s">
        <v>113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16.5" x14ac:dyDescent="0.3">
      <c r="A78" s="3" t="s">
        <v>83</v>
      </c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8"/>
    </row>
    <row r="79" spans="1:15" ht="17.25" thickBot="1" x14ac:dyDescent="0.35">
      <c r="A79" s="12"/>
      <c r="B79" s="109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</row>
    <row r="80" spans="1:15" ht="16.5" x14ac:dyDescent="0.3">
      <c r="A80" s="1" t="s">
        <v>84</v>
      </c>
      <c r="B80" s="75">
        <v>20000</v>
      </c>
      <c r="C80" s="56">
        <v>5000</v>
      </c>
      <c r="D80" s="57">
        <v>5000</v>
      </c>
      <c r="E80" s="57">
        <v>5000</v>
      </c>
      <c r="F80" s="57">
        <v>5000</v>
      </c>
      <c r="G80" s="57"/>
      <c r="H80" s="57"/>
      <c r="I80" s="57"/>
      <c r="J80" s="57"/>
      <c r="K80" s="57"/>
      <c r="L80" s="57"/>
      <c r="M80" s="57"/>
      <c r="N80" s="57"/>
      <c r="O80" s="81"/>
    </row>
    <row r="81" spans="1:15" ht="16.5" x14ac:dyDescent="0.3">
      <c r="A81" s="1" t="s">
        <v>85</v>
      </c>
      <c r="B81" s="76"/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81"/>
    </row>
    <row r="82" spans="1:15" ht="16.5" x14ac:dyDescent="0.3">
      <c r="A82" s="3" t="s">
        <v>86</v>
      </c>
      <c r="B82" s="77"/>
      <c r="C82" s="47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81"/>
    </row>
    <row r="83" spans="1:15" ht="16.5" x14ac:dyDescent="0.3">
      <c r="A83" s="1" t="s">
        <v>87</v>
      </c>
      <c r="B83" s="76">
        <v>30000</v>
      </c>
      <c r="C83" s="44">
        <v>0</v>
      </c>
      <c r="D83" s="32">
        <v>-10000</v>
      </c>
      <c r="E83" s="32">
        <v>-5000</v>
      </c>
      <c r="F83" s="32">
        <v>-5000</v>
      </c>
      <c r="G83" s="32">
        <v>-5000</v>
      </c>
      <c r="H83" s="32">
        <v>-5000</v>
      </c>
      <c r="I83" s="32"/>
      <c r="J83" s="32"/>
      <c r="K83" s="32"/>
      <c r="L83" s="32"/>
      <c r="M83" s="32"/>
      <c r="N83" s="32"/>
      <c r="O83" s="81"/>
    </row>
    <row r="84" spans="1:15" ht="16.5" x14ac:dyDescent="0.3">
      <c r="A84" s="3" t="s">
        <v>88</v>
      </c>
      <c r="B84" s="77"/>
      <c r="C84" s="47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81"/>
    </row>
    <row r="85" spans="1:15" ht="16.5" x14ac:dyDescent="0.3">
      <c r="A85" s="1" t="s">
        <v>82</v>
      </c>
      <c r="B85" s="76">
        <v>15000</v>
      </c>
      <c r="C85" s="82">
        <f>+B89</f>
        <v>15000</v>
      </c>
      <c r="D85" s="74">
        <f>+C89</f>
        <v>23000</v>
      </c>
      <c r="E85" s="74">
        <f t="shared" ref="E85:N85" si="19">+D89</f>
        <v>23000</v>
      </c>
      <c r="F85" s="74">
        <f t="shared" si="19"/>
        <v>23000</v>
      </c>
      <c r="G85" s="74">
        <f t="shared" si="19"/>
        <v>23000</v>
      </c>
      <c r="H85" s="74">
        <f t="shared" si="19"/>
        <v>31000</v>
      </c>
      <c r="I85" s="74">
        <f t="shared" si="19"/>
        <v>31000</v>
      </c>
      <c r="J85" s="74">
        <f t="shared" si="19"/>
        <v>31000</v>
      </c>
      <c r="K85" s="74">
        <f t="shared" si="19"/>
        <v>31000</v>
      </c>
      <c r="L85" s="74">
        <f t="shared" si="19"/>
        <v>39000</v>
      </c>
      <c r="M85" s="74">
        <f t="shared" si="19"/>
        <v>39000</v>
      </c>
      <c r="N85" s="74">
        <f t="shared" si="19"/>
        <v>39000</v>
      </c>
      <c r="O85" s="81"/>
    </row>
    <row r="86" spans="1:15" ht="16.5" x14ac:dyDescent="0.3">
      <c r="A86" s="1" t="s">
        <v>89</v>
      </c>
      <c r="B86" s="76"/>
      <c r="C86" s="44">
        <v>8000</v>
      </c>
      <c r="D86" s="32"/>
      <c r="E86" s="32"/>
      <c r="F86" s="32"/>
      <c r="G86" s="32">
        <v>8000</v>
      </c>
      <c r="H86" s="32"/>
      <c r="I86" s="32"/>
      <c r="J86" s="32"/>
      <c r="K86" s="32">
        <v>8000</v>
      </c>
      <c r="L86" s="32"/>
      <c r="M86" s="32"/>
      <c r="N86" s="32"/>
      <c r="O86" s="81"/>
    </row>
    <row r="87" spans="1:15" ht="16.5" x14ac:dyDescent="0.3">
      <c r="A87" s="5" t="s">
        <v>90</v>
      </c>
      <c r="B87" s="76"/>
      <c r="C87" s="44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81"/>
    </row>
    <row r="88" spans="1:15" ht="16.5" x14ac:dyDescent="0.3">
      <c r="A88" s="1" t="s">
        <v>91</v>
      </c>
      <c r="B88" s="76"/>
      <c r="C88" s="4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81"/>
    </row>
    <row r="89" spans="1:15" ht="16.5" x14ac:dyDescent="0.3">
      <c r="A89" s="2" t="s">
        <v>92</v>
      </c>
      <c r="B89" s="78">
        <f>+B85</f>
        <v>15000</v>
      </c>
      <c r="C89" s="83">
        <f>+C85+C86+C87+C88</f>
        <v>23000</v>
      </c>
      <c r="D89" s="36">
        <f t="shared" ref="D89:N89" si="20">+D85+D86+D87+D88</f>
        <v>23000</v>
      </c>
      <c r="E89" s="36">
        <f t="shared" si="20"/>
        <v>23000</v>
      </c>
      <c r="F89" s="36">
        <f t="shared" si="20"/>
        <v>23000</v>
      </c>
      <c r="G89" s="36">
        <f t="shared" si="20"/>
        <v>31000</v>
      </c>
      <c r="H89" s="36">
        <f t="shared" si="20"/>
        <v>31000</v>
      </c>
      <c r="I89" s="36">
        <f t="shared" si="20"/>
        <v>31000</v>
      </c>
      <c r="J89" s="36">
        <f t="shared" si="20"/>
        <v>31000</v>
      </c>
      <c r="K89" s="36">
        <f t="shared" si="20"/>
        <v>39000</v>
      </c>
      <c r="L89" s="36">
        <f t="shared" si="20"/>
        <v>39000</v>
      </c>
      <c r="M89" s="36">
        <f t="shared" si="20"/>
        <v>39000</v>
      </c>
      <c r="N89" s="36">
        <f t="shared" si="20"/>
        <v>39000</v>
      </c>
      <c r="O89" s="81">
        <f t="shared" ref="O89" si="21">+O85+O86+O87+O88</f>
        <v>0</v>
      </c>
    </row>
    <row r="90" spans="1:15" ht="16.5" x14ac:dyDescent="0.3">
      <c r="A90" s="1" t="s">
        <v>93</v>
      </c>
      <c r="B90" s="76">
        <v>8000</v>
      </c>
      <c r="C90" s="44">
        <v>-1000</v>
      </c>
      <c r="D90" s="32">
        <v>-1000</v>
      </c>
      <c r="E90" s="32">
        <v>-1000</v>
      </c>
      <c r="F90" s="32">
        <v>-1000</v>
      </c>
      <c r="G90" s="32">
        <v>-1000</v>
      </c>
      <c r="H90" s="32">
        <v>-1000</v>
      </c>
      <c r="I90" s="32">
        <v>-1000</v>
      </c>
      <c r="J90" s="32">
        <v>-1000</v>
      </c>
      <c r="K90" s="32"/>
      <c r="L90" s="32"/>
      <c r="M90" s="32"/>
      <c r="N90" s="32"/>
      <c r="O90" s="81"/>
    </row>
    <row r="91" spans="1:15" ht="16.5" x14ac:dyDescent="0.3">
      <c r="A91" s="1" t="s">
        <v>94</v>
      </c>
      <c r="B91" s="76"/>
      <c r="C91" s="44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81"/>
    </row>
    <row r="92" spans="1:15" ht="16.5" x14ac:dyDescent="0.3">
      <c r="A92" s="1" t="s">
        <v>95</v>
      </c>
      <c r="B92" s="76">
        <v>15000</v>
      </c>
      <c r="C92" s="44">
        <v>-350</v>
      </c>
      <c r="D92" s="32">
        <v>-350</v>
      </c>
      <c r="E92" s="32">
        <v>-350</v>
      </c>
      <c r="F92" s="32">
        <v>-350</v>
      </c>
      <c r="G92" s="32">
        <v>-350</v>
      </c>
      <c r="H92" s="32">
        <v>-350</v>
      </c>
      <c r="I92" s="32">
        <v>-350</v>
      </c>
      <c r="J92" s="32">
        <v>-350</v>
      </c>
      <c r="K92" s="32">
        <v>-350</v>
      </c>
      <c r="L92" s="32">
        <v>-350</v>
      </c>
      <c r="M92" s="32">
        <v>-350</v>
      </c>
      <c r="N92" s="32">
        <v>-350</v>
      </c>
      <c r="O92" s="81"/>
    </row>
    <row r="93" spans="1:15" ht="16.5" x14ac:dyDescent="0.3">
      <c r="A93" s="1" t="s">
        <v>96</v>
      </c>
      <c r="B93" s="76"/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81"/>
    </row>
    <row r="94" spans="1:15" ht="16.5" x14ac:dyDescent="0.3">
      <c r="A94" s="1" t="s">
        <v>97</v>
      </c>
      <c r="B94" s="76"/>
      <c r="C94" s="44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81"/>
    </row>
    <row r="95" spans="1:15" ht="16.5" x14ac:dyDescent="0.3">
      <c r="A95" s="1" t="s">
        <v>16</v>
      </c>
      <c r="B95" s="76"/>
      <c r="C95" s="44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81"/>
    </row>
    <row r="96" spans="1:15" ht="16.5" x14ac:dyDescent="0.3">
      <c r="A96" s="1" t="s">
        <v>17</v>
      </c>
      <c r="B96" s="76"/>
      <c r="C96" s="44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81"/>
    </row>
    <row r="97" spans="1:15" ht="16.5" x14ac:dyDescent="0.3">
      <c r="A97" s="1" t="s">
        <v>18</v>
      </c>
      <c r="B97" s="76"/>
      <c r="C97" s="44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81"/>
    </row>
    <row r="98" spans="1:15" ht="16.5" x14ac:dyDescent="0.3">
      <c r="A98" s="5" t="s">
        <v>19</v>
      </c>
      <c r="B98" s="76"/>
      <c r="C98" s="4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81"/>
    </row>
    <row r="99" spans="1:15" ht="16.5" x14ac:dyDescent="0.3">
      <c r="A99" s="1" t="s">
        <v>20</v>
      </c>
      <c r="B99" s="76"/>
      <c r="C99" s="44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81"/>
    </row>
    <row r="100" spans="1:15" ht="16.5" x14ac:dyDescent="0.3">
      <c r="A100" s="1" t="s">
        <v>21</v>
      </c>
      <c r="B100" s="76"/>
      <c r="C100" s="44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81"/>
    </row>
    <row r="101" spans="1:15" ht="16.5" x14ac:dyDescent="0.3">
      <c r="A101" s="4"/>
      <c r="B101" s="76"/>
      <c r="C101" s="44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81"/>
    </row>
    <row r="102" spans="1:15" ht="16.5" x14ac:dyDescent="0.3">
      <c r="A102" s="17" t="s">
        <v>98</v>
      </c>
      <c r="B102" s="79"/>
      <c r="C102" s="43">
        <f>+SUM(C80:C84)+C88+SUM(C90:C101)</f>
        <v>3650</v>
      </c>
      <c r="D102" s="43">
        <f t="shared" ref="D102:N102" si="22">+SUM(D80:D84)+D88+SUM(D90:D101)</f>
        <v>-6350</v>
      </c>
      <c r="E102" s="43">
        <f t="shared" si="22"/>
        <v>-1350</v>
      </c>
      <c r="F102" s="43">
        <f t="shared" si="22"/>
        <v>-1350</v>
      </c>
      <c r="G102" s="43">
        <f t="shared" si="22"/>
        <v>-6350</v>
      </c>
      <c r="H102" s="43">
        <f t="shared" si="22"/>
        <v>-6350</v>
      </c>
      <c r="I102" s="43">
        <f t="shared" si="22"/>
        <v>-1350</v>
      </c>
      <c r="J102" s="43">
        <f t="shared" si="22"/>
        <v>-1350</v>
      </c>
      <c r="K102" s="43">
        <f t="shared" si="22"/>
        <v>-350</v>
      </c>
      <c r="L102" s="43">
        <f t="shared" si="22"/>
        <v>-350</v>
      </c>
      <c r="M102" s="43">
        <f t="shared" si="22"/>
        <v>-350</v>
      </c>
      <c r="N102" s="43">
        <f t="shared" si="22"/>
        <v>-350</v>
      </c>
      <c r="O102" s="81"/>
    </row>
    <row r="103" spans="1:15" ht="16.5" x14ac:dyDescent="0.3">
      <c r="A103" s="13"/>
      <c r="B103" s="28"/>
      <c r="C103" s="4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1"/>
    </row>
    <row r="104" spans="1:15" ht="16.5" x14ac:dyDescent="0.3">
      <c r="A104" s="18" t="s">
        <v>103</v>
      </c>
      <c r="B104" s="98">
        <f>+'Base Scenario'!B103</f>
        <v>25000</v>
      </c>
      <c r="C104" s="48">
        <f>+B104</f>
        <v>25000</v>
      </c>
      <c r="D104" s="37">
        <f>+C106</f>
        <v>28596</v>
      </c>
      <c r="E104" s="37">
        <f t="shared" ref="E104:N104" si="23">+D106</f>
        <v>19693</v>
      </c>
      <c r="F104" s="30">
        <f t="shared" si="23"/>
        <v>15791</v>
      </c>
      <c r="G104" s="30">
        <f t="shared" si="23"/>
        <v>11890</v>
      </c>
      <c r="H104" s="30">
        <f t="shared" si="23"/>
        <v>3990</v>
      </c>
      <c r="I104" s="30">
        <f t="shared" si="23"/>
        <v>-2909</v>
      </c>
      <c r="J104" s="30">
        <f t="shared" si="23"/>
        <v>-3807</v>
      </c>
      <c r="K104" s="30">
        <f t="shared" si="23"/>
        <v>-3704</v>
      </c>
      <c r="L104" s="30">
        <f t="shared" si="23"/>
        <v>-3600</v>
      </c>
      <c r="M104" s="30">
        <f t="shared" si="23"/>
        <v>-2495</v>
      </c>
      <c r="N104" s="30">
        <f t="shared" si="23"/>
        <v>-2389</v>
      </c>
      <c r="O104" s="81"/>
    </row>
    <row r="105" spans="1:15" ht="16.5" x14ac:dyDescent="0.3">
      <c r="A105" s="17" t="s">
        <v>99</v>
      </c>
      <c r="B105" s="69"/>
      <c r="C105" s="84">
        <f>+C72+C102</f>
        <v>3596</v>
      </c>
      <c r="D105" s="39">
        <f t="shared" ref="D105:N105" si="24">+D72+D102</f>
        <v>-8903</v>
      </c>
      <c r="E105" s="39">
        <f t="shared" si="24"/>
        <v>-3902</v>
      </c>
      <c r="F105" s="39">
        <f t="shared" si="24"/>
        <v>-3901</v>
      </c>
      <c r="G105" s="39">
        <f t="shared" si="24"/>
        <v>-7900</v>
      </c>
      <c r="H105" s="39">
        <f t="shared" si="24"/>
        <v>-6899</v>
      </c>
      <c r="I105" s="39">
        <f t="shared" si="24"/>
        <v>-898</v>
      </c>
      <c r="J105" s="39">
        <f t="shared" si="24"/>
        <v>103</v>
      </c>
      <c r="K105" s="39">
        <f t="shared" si="24"/>
        <v>104</v>
      </c>
      <c r="L105" s="39">
        <f t="shared" si="24"/>
        <v>1105</v>
      </c>
      <c r="M105" s="39">
        <f t="shared" si="24"/>
        <v>106</v>
      </c>
      <c r="N105" s="39">
        <f t="shared" si="24"/>
        <v>107</v>
      </c>
      <c r="O105" s="81"/>
    </row>
    <row r="106" spans="1:15" ht="16.5" x14ac:dyDescent="0.3">
      <c r="A106" s="20" t="s">
        <v>104</v>
      </c>
      <c r="B106" s="69"/>
      <c r="C106" s="85">
        <f>+C104+C105</f>
        <v>28596</v>
      </c>
      <c r="D106" s="40">
        <f>+D104+D105</f>
        <v>19693</v>
      </c>
      <c r="E106" s="40">
        <f t="shared" ref="E106:N106" si="25">+E104+E105</f>
        <v>15791</v>
      </c>
      <c r="F106" s="40">
        <f t="shared" si="25"/>
        <v>11890</v>
      </c>
      <c r="G106" s="40">
        <f t="shared" si="25"/>
        <v>3990</v>
      </c>
      <c r="H106" s="40">
        <f t="shared" si="25"/>
        <v>-2909</v>
      </c>
      <c r="I106" s="40">
        <f t="shared" si="25"/>
        <v>-3807</v>
      </c>
      <c r="J106" s="40">
        <f t="shared" si="25"/>
        <v>-3704</v>
      </c>
      <c r="K106" s="40">
        <f t="shared" si="25"/>
        <v>-3600</v>
      </c>
      <c r="L106" s="40">
        <f t="shared" si="25"/>
        <v>-2495</v>
      </c>
      <c r="M106" s="40">
        <f t="shared" si="25"/>
        <v>-2389</v>
      </c>
      <c r="N106" s="40">
        <f t="shared" si="25"/>
        <v>-2282</v>
      </c>
      <c r="O106" s="81"/>
    </row>
    <row r="107" spans="1:15" ht="17.25" thickBot="1" x14ac:dyDescent="0.35">
      <c r="B107" s="70"/>
      <c r="C107" s="86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87"/>
    </row>
  </sheetData>
  <mergeCells count="2">
    <mergeCell ref="B77:B79"/>
    <mergeCell ref="C77:O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9A0D-69A1-416B-8FD5-B47EC4875EE5}">
  <dimension ref="A1"/>
  <sheetViews>
    <sheetView showGridLines="0" workbookViewId="0">
      <selection activeCell="M4" sqref="M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Base Scenario</vt:lpstr>
      <vt:lpstr>Scenario Planner</vt:lpstr>
      <vt:lpstr>Scenario Impact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clayton@edgea.com.au</dc:creator>
  <cp:lastModifiedBy>clayton</cp:lastModifiedBy>
  <cp:lastPrinted>2020-03-30T02:54:36Z</cp:lastPrinted>
  <dcterms:created xsi:type="dcterms:W3CDTF">2020-03-22T12:36:01Z</dcterms:created>
  <dcterms:modified xsi:type="dcterms:W3CDTF">2020-03-30T02:55:37Z</dcterms:modified>
</cp:coreProperties>
</file>